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mc:Choice Requires="x15">
      <x15ac:absPath xmlns:x15ac="http://schemas.microsoft.com/office/spreadsheetml/2010/11/ac" url="\\VBFPF002\Redirect$\g5045567\Downloads\"/>
    </mc:Choice>
  </mc:AlternateContent>
  <xr:revisionPtr revIDLastSave="0" documentId="13_ncr:1_{6761DBA1-6EDA-4E1B-B6B4-E124CD86DD76}" xr6:coauthVersionLast="36" xr6:coauthVersionMax="36" xr10:uidLastSave="{00000000-0000-0000-0000-000000000000}"/>
  <bookViews>
    <workbookView xWindow="0" yWindow="0" windowWidth="19200" windowHeight="11295" xr2:uid="{00000000-000D-0000-FFFF-FFFF00000000}"/>
  </bookViews>
  <sheets>
    <sheet name="様式２（定時決定）" sheetId="3" r:id="rId1"/>
    <sheet name="記入例" sheetId="2" r:id="rId2"/>
  </sheets>
  <definedNames>
    <definedName name="_xlnm.Print_Area" localSheetId="1">記入例!$A$1:$AN$78</definedName>
    <definedName name="_xlnm.Print_Area" localSheetId="0">'様式２（定時決定）'!$A$1:$AN$78</definedName>
  </definedNames>
  <calcPr calcId="191029"/>
  <extLst>
    <ext uri="{140A7094-0E35-4892-8432-C4D2E57EDEB5}">
      <x15:workbookPr chartTrackingRefBase="1"/>
    </ext>
  </extLst>
</workbook>
</file>

<file path=xl/calcChain.xml><?xml version="1.0" encoding="utf-8"?>
<calcChain xmlns="http://schemas.openxmlformats.org/spreadsheetml/2006/main">
  <c r="AG54" i="3" l="1"/>
  <c r="AC54" i="3"/>
  <c r="V54" i="3"/>
  <c r="B54" i="3"/>
  <c r="J54" i="3" s="1"/>
  <c r="AG48" i="3"/>
  <c r="AC48" i="3"/>
  <c r="V48" i="3"/>
  <c r="B48" i="3"/>
  <c r="J48" i="3" s="1"/>
  <c r="W42" i="3"/>
  <c r="S42" i="3"/>
  <c r="L42" i="3"/>
  <c r="AC54" i="2"/>
  <c r="AC48" i="2"/>
  <c r="S42" i="2"/>
  <c r="AE36" i="3" l="1"/>
  <c r="AE35" i="3"/>
  <c r="AE34" i="3"/>
  <c r="AE33" i="3"/>
  <c r="AE32" i="3"/>
  <c r="AE31" i="3"/>
  <c r="AE30" i="3"/>
  <c r="AE29" i="3"/>
  <c r="AE28" i="3"/>
  <c r="AE27" i="3"/>
  <c r="AE26" i="3"/>
  <c r="AE25" i="3"/>
  <c r="DI3" i="3"/>
  <c r="DI2" i="3"/>
  <c r="DI1" i="3"/>
  <c r="AG54" i="2"/>
  <c r="AG48" i="2"/>
  <c r="W42" i="2"/>
  <c r="L42" i="2"/>
  <c r="V54" i="2" l="1"/>
  <c r="V48" i="2"/>
  <c r="AE36" i="2"/>
  <c r="AE35" i="2"/>
  <c r="AE34" i="2"/>
  <c r="AE33" i="2"/>
  <c r="AE32" i="2"/>
  <c r="AE31" i="2"/>
  <c r="AE30" i="2"/>
  <c r="AE29" i="2"/>
  <c r="AE28" i="2"/>
  <c r="AE27" i="2"/>
  <c r="AE26" i="2"/>
  <c r="AE25" i="2"/>
  <c r="B48" i="2" s="1"/>
  <c r="J48" i="2" s="1"/>
  <c r="DI3" i="2"/>
  <c r="DI2" i="2"/>
  <c r="DI1" i="2"/>
  <c r="B54" i="2" l="1"/>
  <c r="J54" i="2" s="1"/>
</calcChain>
</file>

<file path=xl/sharedStrings.xml><?xml version="1.0" encoding="utf-8"?>
<sst xmlns="http://schemas.openxmlformats.org/spreadsheetml/2006/main" count="412" uniqueCount="71">
  <si>
    <t>【備考欄】</t>
    <phoneticPr fontId="4"/>
  </si>
  <si>
    <t>組合員氏名</t>
    <rPh sb="0" eb="2">
      <t>クミアイ</t>
    </rPh>
    <rPh sb="2" eb="3">
      <t>イン</t>
    </rPh>
    <rPh sb="3" eb="5">
      <t>シメイ</t>
    </rPh>
    <phoneticPr fontId="4"/>
  </si>
  <si>
    <t>　私は本年の定時決定にあたり、年間報酬額の平均で決定することを希望しますので、当所属所（部署）が申立てすることに同意します。</t>
    <rPh sb="1" eb="2">
      <t>ワタシ</t>
    </rPh>
    <rPh sb="3" eb="5">
      <t>ホンネン</t>
    </rPh>
    <rPh sb="6" eb="8">
      <t>テイジ</t>
    </rPh>
    <rPh sb="8" eb="10">
      <t>ケッテイ</t>
    </rPh>
    <rPh sb="19" eb="20">
      <t>ガク</t>
    </rPh>
    <rPh sb="31" eb="33">
      <t>キボウ</t>
    </rPh>
    <rPh sb="39" eb="40">
      <t>トウ</t>
    </rPh>
    <rPh sb="40" eb="42">
      <t>ショゾク</t>
    </rPh>
    <rPh sb="42" eb="43">
      <t>ショ</t>
    </rPh>
    <rPh sb="44" eb="46">
      <t>ブショ</t>
    </rPh>
    <rPh sb="48" eb="50">
      <t>モウシタ</t>
    </rPh>
    <rPh sb="56" eb="58">
      <t>ドウイ</t>
    </rPh>
    <phoneticPr fontId="4"/>
  </si>
  <si>
    <t>【組合員の同意欄】</t>
    <rPh sb="1" eb="3">
      <t>クミアイ</t>
    </rPh>
    <rPh sb="3" eb="4">
      <t>イン</t>
    </rPh>
    <phoneticPr fontId="4"/>
  </si>
  <si>
    <t>【標準報酬の月額の比較欄】の（※）部分を算出する場合は、以下にご注意ください。</t>
    <rPh sb="17" eb="19">
      <t>ブブン</t>
    </rPh>
    <rPh sb="20" eb="22">
      <t>サンシュツ</t>
    </rPh>
    <rPh sb="24" eb="26">
      <t>バアイ</t>
    </rPh>
    <rPh sb="28" eb="30">
      <t>イカ</t>
    </rPh>
    <rPh sb="32" eb="34">
      <t>チュウイ</t>
    </rPh>
    <phoneticPr fontId="4"/>
  </si>
  <si>
    <t>円</t>
    <rPh sb="0" eb="1">
      <t>エン</t>
    </rPh>
    <phoneticPr fontId="4"/>
  </si>
  <si>
    <t>修　正　平　均　額（※）</t>
    <rPh sb="8" eb="9">
      <t>ガク</t>
    </rPh>
    <phoneticPr fontId="4"/>
  </si>
  <si>
    <t>２等級以上（○又は×）</t>
    <phoneticPr fontId="4"/>
  </si>
  <si>
    <t>千円</t>
    <rPh sb="0" eb="2">
      <t>センエン</t>
    </rPh>
    <phoneticPr fontId="4"/>
  </si>
  <si>
    <t>月　額</t>
    <rPh sb="0" eb="1">
      <t>ツキ</t>
    </rPh>
    <rPh sb="2" eb="3">
      <t>ガク</t>
    </rPh>
    <phoneticPr fontId="4"/>
  </si>
  <si>
    <t>等　級</t>
    <rPh sb="0" eb="1">
      <t>トウ</t>
    </rPh>
    <rPh sb="2" eb="3">
      <t>キュウ</t>
    </rPh>
    <phoneticPr fontId="4"/>
  </si>
  <si>
    <t>標準報酬</t>
    <rPh sb="0" eb="2">
      <t>ヒョウジュン</t>
    </rPh>
    <rPh sb="2" eb="4">
      <t>ホウシュウ</t>
    </rPh>
    <phoneticPr fontId="4"/>
  </si>
  <si>
    <t>短期給付</t>
    <rPh sb="0" eb="2">
      <t>タンキ</t>
    </rPh>
    <rPh sb="2" eb="4">
      <t>キュウフ</t>
    </rPh>
    <phoneticPr fontId="4"/>
  </si>
  <si>
    <t>本年4月～6月の
合計額（※）</t>
    <rPh sb="0" eb="2">
      <t>ホンネン</t>
    </rPh>
    <phoneticPr fontId="4"/>
  </si>
  <si>
    <t>前年7月～本年6月の
平均額（※）</t>
    <phoneticPr fontId="4"/>
  </si>
  <si>
    <t>前年7月～本年6月の
合計額（※）</t>
    <rPh sb="0" eb="2">
      <t>ゼンネン</t>
    </rPh>
    <rPh sb="5" eb="7">
      <t>ホンネン</t>
    </rPh>
    <rPh sb="11" eb="13">
      <t>ゴウケイ</t>
    </rPh>
    <phoneticPr fontId="4"/>
  </si>
  <si>
    <t>従前の
標準報酬の月額</t>
    <rPh sb="0" eb="2">
      <t>ジュウゼン</t>
    </rPh>
    <rPh sb="4" eb="6">
      <t>ヒョウジュン</t>
    </rPh>
    <rPh sb="6" eb="8">
      <t>ホウシュウ</t>
    </rPh>
    <rPh sb="9" eb="11">
      <t>ゲツガク</t>
    </rPh>
    <phoneticPr fontId="4"/>
  </si>
  <si>
    <t>【標準報酬の月額の比較欄】※全て給与支給機関が記載してください。</t>
    <rPh sb="1" eb="3">
      <t>ヒョウジュン</t>
    </rPh>
    <rPh sb="3" eb="5">
      <t>ホウシュウ</t>
    </rPh>
    <rPh sb="6" eb="8">
      <t>ゲツガク</t>
    </rPh>
    <rPh sb="9" eb="11">
      <t>ヒカク</t>
    </rPh>
    <rPh sb="11" eb="12">
      <t>ラン</t>
    </rPh>
    <rPh sb="14" eb="15">
      <t>スベ</t>
    </rPh>
    <rPh sb="16" eb="18">
      <t>キュウヨ</t>
    </rPh>
    <rPh sb="18" eb="20">
      <t>シキュウ</t>
    </rPh>
    <rPh sb="20" eb="22">
      <t>キカン</t>
    </rPh>
    <rPh sb="23" eb="25">
      <t>キサイ</t>
    </rPh>
    <phoneticPr fontId="4"/>
  </si>
  <si>
    <t>日</t>
  </si>
  <si>
    <t>月</t>
    <rPh sb="0" eb="1">
      <t>ガツ</t>
    </rPh>
    <phoneticPr fontId="4"/>
  </si>
  <si>
    <t>年</t>
    <rPh sb="0" eb="1">
      <t>ネン</t>
    </rPh>
    <phoneticPr fontId="4"/>
  </si>
  <si>
    <t>日</t>
    <rPh sb="0" eb="1">
      <t>ヒ</t>
    </rPh>
    <phoneticPr fontId="4"/>
  </si>
  <si>
    <t>合計</t>
    <rPh sb="0" eb="2">
      <t>ゴウケイ</t>
    </rPh>
    <phoneticPr fontId="4"/>
  </si>
  <si>
    <t>非固定的給与</t>
    <rPh sb="0" eb="1">
      <t>ヒ</t>
    </rPh>
    <rPh sb="1" eb="4">
      <t>コテイテキ</t>
    </rPh>
    <rPh sb="4" eb="6">
      <t>キュウヨ</t>
    </rPh>
    <phoneticPr fontId="4"/>
  </si>
  <si>
    <t>固定的給与</t>
    <rPh sb="0" eb="3">
      <t>コテイテキ</t>
    </rPh>
    <rPh sb="3" eb="5">
      <t>キュウヨ</t>
    </rPh>
    <phoneticPr fontId="4"/>
  </si>
  <si>
    <t>算定基礎月の報酬支払基礎日数</t>
    <rPh sb="0" eb="2">
      <t>サンテイ</t>
    </rPh>
    <rPh sb="2" eb="4">
      <t>キソ</t>
    </rPh>
    <rPh sb="4" eb="5">
      <t>ツキ</t>
    </rPh>
    <rPh sb="6" eb="8">
      <t>ホウシュウ</t>
    </rPh>
    <rPh sb="8" eb="10">
      <t>シハラ</t>
    </rPh>
    <rPh sb="10" eb="12">
      <t>キソ</t>
    </rPh>
    <rPh sb="12" eb="14">
      <t>ニッスウ</t>
    </rPh>
    <phoneticPr fontId="4"/>
  </si>
  <si>
    <t>※和暦で記載してください。</t>
    <rPh sb="1" eb="3">
      <t>ワレキ</t>
    </rPh>
    <rPh sb="4" eb="6">
      <t>キサイ</t>
    </rPh>
    <phoneticPr fontId="4"/>
  </si>
  <si>
    <t>性別</t>
    <rPh sb="0" eb="2">
      <t>セイベツ</t>
    </rPh>
    <phoneticPr fontId="4"/>
  </si>
  <si>
    <t>生年月日</t>
    <rPh sb="0" eb="1">
      <t>ナマ</t>
    </rPh>
    <rPh sb="1" eb="2">
      <t>ネン</t>
    </rPh>
    <rPh sb="2" eb="3">
      <t>ガツ</t>
    </rPh>
    <rPh sb="3" eb="4">
      <t>ヒ</t>
    </rPh>
    <phoneticPr fontId="4"/>
  </si>
  <si>
    <t>組合員の氏名カナ</t>
    <rPh sb="0" eb="2">
      <t>クミアイ</t>
    </rPh>
    <rPh sb="2" eb="3">
      <t>イン</t>
    </rPh>
    <rPh sb="4" eb="5">
      <t>シ</t>
    </rPh>
    <rPh sb="5" eb="6">
      <t>メイ</t>
    </rPh>
    <phoneticPr fontId="4"/>
  </si>
  <si>
    <t>組合員番号</t>
    <rPh sb="0" eb="2">
      <t>クミアイ</t>
    </rPh>
    <rPh sb="2" eb="3">
      <t>イン</t>
    </rPh>
    <rPh sb="3" eb="5">
      <t>バンゴウ</t>
    </rPh>
    <phoneticPr fontId="4"/>
  </si>
  <si>
    <t>所属所名（部署名）</t>
    <rPh sb="0" eb="2">
      <t>ショゾク</t>
    </rPh>
    <rPh sb="2" eb="3">
      <t>ショ</t>
    </rPh>
    <rPh sb="3" eb="4">
      <t>メイ</t>
    </rPh>
    <rPh sb="5" eb="7">
      <t>ブショ</t>
    </rPh>
    <rPh sb="7" eb="8">
      <t>メイ</t>
    </rPh>
    <phoneticPr fontId="4"/>
  </si>
  <si>
    <t>所属所コード</t>
    <rPh sb="0" eb="2">
      <t>ショゾク</t>
    </rPh>
    <rPh sb="2" eb="3">
      <t>ショ</t>
    </rPh>
    <phoneticPr fontId="4"/>
  </si>
  <si>
    <t>なお、標準報酬の月額は、年金や傷病手当金など、組合員が受ける給付の額にも影響を及ぼすことに留意してください。</t>
    <rPh sb="3" eb="5">
      <t>ヒョウジュン</t>
    </rPh>
    <rPh sb="5" eb="7">
      <t>ホウシュウ</t>
    </rPh>
    <rPh sb="8" eb="10">
      <t>ゲツガク</t>
    </rPh>
    <rPh sb="12" eb="14">
      <t>ネンキン</t>
    </rPh>
    <rPh sb="15" eb="17">
      <t>ショウビョウ</t>
    </rPh>
    <rPh sb="17" eb="20">
      <t>テアテキン</t>
    </rPh>
    <rPh sb="23" eb="25">
      <t>クミアイ</t>
    </rPh>
    <rPh sb="25" eb="26">
      <t>イン</t>
    </rPh>
    <rPh sb="27" eb="28">
      <t>ウ</t>
    </rPh>
    <rPh sb="30" eb="32">
      <t>キュウフ</t>
    </rPh>
    <rPh sb="33" eb="34">
      <t>ガク</t>
    </rPh>
    <rPh sb="36" eb="38">
      <t>エイキョウ</t>
    </rPh>
    <rPh sb="39" eb="40">
      <t>オヨ</t>
    </rPh>
    <rPh sb="45" eb="47">
      <t>リュウイ</t>
    </rPh>
    <phoneticPr fontId="4"/>
  </si>
  <si>
    <t>・</t>
    <phoneticPr fontId="4"/>
  </si>
  <si>
    <t>さい。</t>
    <phoneticPr fontId="4"/>
  </si>
  <si>
    <t>定することに同意する方のみ記入してください。</t>
    <rPh sb="6" eb="8">
      <t>ドウイ</t>
    </rPh>
    <phoneticPr fontId="4"/>
  </si>
  <si>
    <t>この用紙は、定時決定にあたり、４、５、６月の報酬の月平均と年間報酬の月平均に２等級以上差があり、年間報酬の平均で決</t>
    <rPh sb="2" eb="4">
      <t>ヨウシ</t>
    </rPh>
    <rPh sb="6" eb="8">
      <t>テイジ</t>
    </rPh>
    <rPh sb="8" eb="10">
      <t>ケッテイ</t>
    </rPh>
    <rPh sb="20" eb="21">
      <t>ガツ</t>
    </rPh>
    <rPh sb="22" eb="24">
      <t>ホウシュウ</t>
    </rPh>
    <rPh sb="25" eb="26">
      <t>ツキ</t>
    </rPh>
    <rPh sb="26" eb="28">
      <t>ヘイキン</t>
    </rPh>
    <rPh sb="29" eb="31">
      <t>ネンカン</t>
    </rPh>
    <rPh sb="31" eb="33">
      <t>ホウシュウ</t>
    </rPh>
    <rPh sb="34" eb="35">
      <t>ツキ</t>
    </rPh>
    <rPh sb="35" eb="37">
      <t>ヘイキン</t>
    </rPh>
    <rPh sb="39" eb="41">
      <t>トウキュウ</t>
    </rPh>
    <rPh sb="41" eb="43">
      <t>イジョウ</t>
    </rPh>
    <rPh sb="43" eb="44">
      <t>サ</t>
    </rPh>
    <rPh sb="48" eb="50">
      <t>ネンカン</t>
    </rPh>
    <rPh sb="50" eb="52">
      <t>ホウシュウ</t>
    </rPh>
    <rPh sb="53" eb="55">
      <t>ヘイキン</t>
    </rPh>
    <rPh sb="56" eb="57">
      <t>ケツ</t>
    </rPh>
    <phoneticPr fontId="4"/>
  </si>
  <si>
    <t>ください。</t>
    <phoneticPr fontId="4"/>
  </si>
  <si>
    <t>この用紙は、標準報酬定時決定基礎届を届け出るにあたって、年間報酬の平均で決定することを申し立てる場合に必ず提出して</t>
    <rPh sb="2" eb="4">
      <t>ヨウシ</t>
    </rPh>
    <rPh sb="6" eb="8">
      <t>ヒョウジュン</t>
    </rPh>
    <rPh sb="8" eb="10">
      <t>ホウシュウ</t>
    </rPh>
    <rPh sb="10" eb="12">
      <t>テイジ</t>
    </rPh>
    <rPh sb="12" eb="14">
      <t>ケッテイ</t>
    </rPh>
    <rPh sb="14" eb="16">
      <t>キソ</t>
    </rPh>
    <rPh sb="16" eb="17">
      <t>トドケ</t>
    </rPh>
    <rPh sb="18" eb="19">
      <t>トド</t>
    </rPh>
    <rPh sb="20" eb="21">
      <t>デ</t>
    </rPh>
    <rPh sb="28" eb="30">
      <t>ネンカン</t>
    </rPh>
    <rPh sb="30" eb="32">
      <t>ホウシュウ</t>
    </rPh>
    <rPh sb="33" eb="35">
      <t>ヘイキン</t>
    </rPh>
    <rPh sb="36" eb="38">
      <t>ケッテイ</t>
    </rPh>
    <rPh sb="43" eb="44">
      <t>モウ</t>
    </rPh>
    <rPh sb="45" eb="46">
      <t>タ</t>
    </rPh>
    <rPh sb="48" eb="50">
      <t>バアイ</t>
    </rPh>
    <phoneticPr fontId="4"/>
  </si>
  <si>
    <t>【申請にあたっての注意事項】</t>
    <rPh sb="1" eb="3">
      <t>シンセイ</t>
    </rPh>
    <rPh sb="9" eb="11">
      <t>チュウイ</t>
    </rPh>
    <rPh sb="11" eb="13">
      <t>ジコウ</t>
    </rPh>
    <phoneticPr fontId="4"/>
  </si>
  <si>
    <t>標準報酬定時決定基礎届・保険者算定申立に係る例年の状況、報酬の比較及び組合員の同意等
（定時決定用）</t>
    <rPh sb="0" eb="2">
      <t>ヒョウジュン</t>
    </rPh>
    <rPh sb="2" eb="4">
      <t>ホウシュウ</t>
    </rPh>
    <rPh sb="4" eb="6">
      <t>テイジ</t>
    </rPh>
    <rPh sb="6" eb="8">
      <t>ケッテイ</t>
    </rPh>
    <rPh sb="8" eb="10">
      <t>キソ</t>
    </rPh>
    <rPh sb="10" eb="11">
      <t>トドケ</t>
    </rPh>
    <rPh sb="12" eb="15">
      <t>ホケンシャ</t>
    </rPh>
    <rPh sb="15" eb="17">
      <t>サンテイ</t>
    </rPh>
    <rPh sb="17" eb="19">
      <t>モウシタテ</t>
    </rPh>
    <rPh sb="20" eb="21">
      <t>カカ</t>
    </rPh>
    <rPh sb="22" eb="24">
      <t>レイネン</t>
    </rPh>
    <rPh sb="25" eb="27">
      <t>ジョウキョウ</t>
    </rPh>
    <rPh sb="28" eb="30">
      <t>ホウシュウ</t>
    </rPh>
    <rPh sb="31" eb="33">
      <t>ヒカク</t>
    </rPh>
    <rPh sb="33" eb="34">
      <t>オヨ</t>
    </rPh>
    <rPh sb="35" eb="37">
      <t>クミアイ</t>
    </rPh>
    <rPh sb="37" eb="38">
      <t>イン</t>
    </rPh>
    <rPh sb="39" eb="41">
      <t>ドウイ</t>
    </rPh>
    <rPh sb="41" eb="42">
      <t>トウ</t>
    </rPh>
    <rPh sb="44" eb="46">
      <t>テイジ</t>
    </rPh>
    <rPh sb="46" eb="48">
      <t>ケッテイ</t>
    </rPh>
    <rPh sb="48" eb="49">
      <t>ヨウ</t>
    </rPh>
    <phoneticPr fontId="4"/>
  </si>
  <si>
    <t>（様式２）</t>
    <rPh sb="1" eb="3">
      <t>ヨウシキ</t>
    </rPh>
    <phoneticPr fontId="4"/>
  </si>
  <si>
    <t>また、組合員の同意を得ている必要がありますので、同意欄に組合員の自署にて氏名を記入いただくか、記名の上、押印してくだ</t>
    <rPh sb="3" eb="5">
      <t>クミアイ</t>
    </rPh>
    <rPh sb="5" eb="6">
      <t>イン</t>
    </rPh>
    <rPh sb="7" eb="9">
      <t>ドウイ</t>
    </rPh>
    <rPh sb="10" eb="11">
      <t>エ</t>
    </rPh>
    <rPh sb="14" eb="16">
      <t>ヒツヨウ</t>
    </rPh>
    <rPh sb="24" eb="26">
      <t>ドウイ</t>
    </rPh>
    <rPh sb="26" eb="27">
      <t>ラン</t>
    </rPh>
    <rPh sb="28" eb="30">
      <t>クミアイ</t>
    </rPh>
    <rPh sb="30" eb="31">
      <t>イン</t>
    </rPh>
    <rPh sb="32" eb="34">
      <t>ジショ</t>
    </rPh>
    <rPh sb="50" eb="51">
      <t>ウエ</t>
    </rPh>
    <rPh sb="52" eb="54">
      <t>オウイン</t>
    </rPh>
    <phoneticPr fontId="4"/>
  </si>
  <si>
    <t>【前年７月～本年６月の報酬額等の欄】</t>
    <rPh sb="1" eb="2">
      <t>マエ</t>
    </rPh>
    <rPh sb="2" eb="3">
      <t>ネン</t>
    </rPh>
    <rPh sb="4" eb="5">
      <t>ガツ</t>
    </rPh>
    <rPh sb="6" eb="8">
      <t>ホンネン</t>
    </rPh>
    <rPh sb="9" eb="10">
      <t>ガツ</t>
    </rPh>
    <rPh sb="11" eb="13">
      <t>ホウシュウ</t>
    </rPh>
    <rPh sb="13" eb="14">
      <t>ガク</t>
    </rPh>
    <rPh sb="14" eb="15">
      <t>トウ</t>
    </rPh>
    <rPh sb="16" eb="17">
      <t>ラン</t>
    </rPh>
    <phoneticPr fontId="4"/>
  </si>
  <si>
    <t>①　支払基礎日数17日未満の月の報酬額は除く。
②　欠勤や無給休職により報酬の全部が支給されない場合は、支払基礎日数が17日以上である月は実支給額を用いることとし、休職者給与を受けているこ
　と等により報酬の一部が支給されない月がある場合は、支払基礎日数が17日以上であっても当該月を除く。
③　給与の支払いに遅配がある場合は
　ア　前年６月分以前に支払うべきであった給与の遅配分を前年７月～本年６月に受けた場合は、その遅配分に当たる報酬の額を除く。
　イ　前年７月～本年６月の間に本来支払うはずの報酬の一部が、本年７月以降に支払われることになった場合は、その支払うはずだった月を除く。
④　前年７月～本年６月の間に固定的給与の変動が起こった場合でも、報酬月額の算定対象となる月であれば、固定的給与の変動が反映された報酬も
　含めて平均を算定する。
⑤　前年７月～本年６月の間に、今回の保険者算定の要件を満たす所属所（部署）に異動した場合（組合員資格の得喪を伴う異動を除く。）でも、報
　酬月額の算定の対象となる月であれば、異動前の所属所（部署）で受けた報酬も含めて平均を算定する。
⑥　年間報酬の平均で決定する場合は、「標準報酬定時決定基礎届」の「修正平均額」欄には「前年７月～本年６月の平均額」を記入する。</t>
    <rPh sb="42" eb="44">
      <t>シキュウ</t>
    </rPh>
    <rPh sb="48" eb="50">
      <t>バアイ</t>
    </rPh>
    <rPh sb="52" eb="54">
      <t>シハライ</t>
    </rPh>
    <rPh sb="54" eb="56">
      <t>キソ</t>
    </rPh>
    <rPh sb="56" eb="58">
      <t>ニッスウ</t>
    </rPh>
    <rPh sb="61" eb="62">
      <t>ニチ</t>
    </rPh>
    <rPh sb="62" eb="64">
      <t>イジョウ</t>
    </rPh>
    <rPh sb="67" eb="68">
      <t>ツキ</t>
    </rPh>
    <rPh sb="69" eb="70">
      <t>ジツ</t>
    </rPh>
    <rPh sb="70" eb="73">
      <t>シキュウガク</t>
    </rPh>
    <rPh sb="74" eb="75">
      <t>モチ</t>
    </rPh>
    <rPh sb="82" eb="84">
      <t>キュウショク</t>
    </rPh>
    <rPh sb="84" eb="85">
      <t>シャ</t>
    </rPh>
    <rPh sb="85" eb="87">
      <t>キュウヨ</t>
    </rPh>
    <rPh sb="88" eb="89">
      <t>ウ</t>
    </rPh>
    <rPh sb="97" eb="98">
      <t>トウ</t>
    </rPh>
    <rPh sb="101" eb="103">
      <t>ホウシュウ</t>
    </rPh>
    <rPh sb="104" eb="106">
      <t>イチブ</t>
    </rPh>
    <rPh sb="107" eb="109">
      <t>シキュウ</t>
    </rPh>
    <rPh sb="113" eb="114">
      <t>ツキ</t>
    </rPh>
    <rPh sb="117" eb="119">
      <t>バアイ</t>
    </rPh>
    <rPh sb="121" eb="123">
      <t>シハライ</t>
    </rPh>
    <rPh sb="123" eb="125">
      <t>キソ</t>
    </rPh>
    <rPh sb="125" eb="127">
      <t>ニッスウ</t>
    </rPh>
    <rPh sb="130" eb="131">
      <t>ニチ</t>
    </rPh>
    <rPh sb="131" eb="133">
      <t>イジョウ</t>
    </rPh>
    <rPh sb="138" eb="140">
      <t>トウガイ</t>
    </rPh>
    <rPh sb="140" eb="141">
      <t>ツキ</t>
    </rPh>
    <rPh sb="142" eb="143">
      <t>ノゾ</t>
    </rPh>
    <rPh sb="196" eb="198">
      <t>ホンネン</t>
    </rPh>
    <rPh sb="256" eb="258">
      <t>ホンネン</t>
    </rPh>
    <rPh sb="290" eb="291">
      <t>ノゾ</t>
    </rPh>
    <rPh sb="311" eb="313">
      <t>キュウヨ</t>
    </rPh>
    <rPh sb="331" eb="333">
      <t>サンテイ</t>
    </rPh>
    <rPh sb="347" eb="349">
      <t>キュウヨ</t>
    </rPh>
    <rPh sb="358" eb="360">
      <t>ホウシュウ</t>
    </rPh>
    <rPh sb="369" eb="371">
      <t>サンテイ</t>
    </rPh>
    <rPh sb="405" eb="407">
      <t>ショゾク</t>
    </rPh>
    <rPh sb="407" eb="408">
      <t>ショ</t>
    </rPh>
    <rPh sb="448" eb="450">
      <t>サンテイ</t>
    </rPh>
    <rPh sb="466" eb="468">
      <t>ショゾク</t>
    </rPh>
    <rPh sb="468" eb="469">
      <t>ショ</t>
    </rPh>
    <rPh sb="486" eb="488">
      <t>サンテイ</t>
    </rPh>
    <rPh sb="494" eb="496">
      <t>ネンカン</t>
    </rPh>
    <rPh sb="496" eb="498">
      <t>ホウシュウ</t>
    </rPh>
    <rPh sb="499" eb="501">
      <t>ヘイキン</t>
    </rPh>
    <rPh sb="502" eb="504">
      <t>ケッテイ</t>
    </rPh>
    <rPh sb="506" eb="508">
      <t>バアイ</t>
    </rPh>
    <rPh sb="525" eb="527">
      <t>シュウセイ</t>
    </rPh>
    <rPh sb="527" eb="529">
      <t>ヘイキン</t>
    </rPh>
    <rPh sb="529" eb="530">
      <t>ガク</t>
    </rPh>
    <rPh sb="531" eb="532">
      <t>ラン</t>
    </rPh>
    <rPh sb="550" eb="552">
      <t>キニュウ</t>
    </rPh>
    <phoneticPr fontId="4"/>
  </si>
  <si>
    <t>年</t>
    <rPh sb="0" eb="1">
      <t>ネン</t>
    </rPh>
    <phoneticPr fontId="2"/>
  </si>
  <si>
    <t>月</t>
    <rPh sb="0" eb="1">
      <t>ガツ</t>
    </rPh>
    <phoneticPr fontId="2"/>
  </si>
  <si>
    <t>日</t>
    <rPh sb="0" eb="1">
      <t>ヒ</t>
    </rPh>
    <phoneticPr fontId="2"/>
  </si>
  <si>
    <t>昭和</t>
    <rPh sb="0" eb="2">
      <t>ショウワ</t>
    </rPh>
    <phoneticPr fontId="2"/>
  </si>
  <si>
    <t>平成</t>
    <rPh sb="0" eb="2">
      <t>ヘイセイ</t>
    </rPh>
    <phoneticPr fontId="2"/>
  </si>
  <si>
    <t>○</t>
    <phoneticPr fontId="2"/>
  </si>
  <si>
    <t>-</t>
    <phoneticPr fontId="2"/>
  </si>
  <si>
    <t>令和</t>
    <rPh sb="0" eb="2">
      <t>レ</t>
    </rPh>
    <phoneticPr fontId="2"/>
  </si>
  <si>
    <t>×</t>
    <phoneticPr fontId="2"/>
  </si>
  <si>
    <t>男</t>
    <rPh sb="0" eb="1">
      <t>オトコ</t>
    </rPh>
    <phoneticPr fontId="2"/>
  </si>
  <si>
    <t>女</t>
    <rPh sb="0" eb="1">
      <t>オンナ</t>
    </rPh>
    <phoneticPr fontId="2"/>
  </si>
  <si>
    <t>-</t>
    <phoneticPr fontId="2"/>
  </si>
  <si>
    <t>本年4月～6月の
平均額（※）</t>
    <phoneticPr fontId="4"/>
  </si>
  <si>
    <t>㊞</t>
    <phoneticPr fontId="4"/>
  </si>
  <si>
    <t>60001</t>
    <phoneticPr fontId="2"/>
  </si>
  <si>
    <t>○○中学校</t>
    <rPh sb="2" eb="5">
      <t>チュウガッコウ</t>
    </rPh>
    <phoneticPr fontId="2"/>
  </si>
  <si>
    <t>12345</t>
    <phoneticPr fontId="2"/>
  </si>
  <si>
    <t>公立太郎</t>
    <rPh sb="0" eb="2">
      <t>コウリツ</t>
    </rPh>
    <rPh sb="2" eb="4">
      <t>タロウ</t>
    </rPh>
    <phoneticPr fontId="2"/>
  </si>
  <si>
    <t>コウリツタロウ</t>
    <phoneticPr fontId="2"/>
  </si>
  <si>
    <t>○○</t>
    <phoneticPr fontId="2"/>
  </si>
  <si>
    <t>○</t>
  </si>
  <si>
    <t>○</t>
    <phoneticPr fontId="2"/>
  </si>
  <si>
    <t>○</t>
    <phoneticPr fontId="2"/>
  </si>
  <si>
    <t>（自署の場合は省略可）</t>
  </si>
  <si>
    <t>厚生年金・退職等年金</t>
    <rPh sb="0" eb="2">
      <t>コウセイ</t>
    </rPh>
    <rPh sb="2" eb="4">
      <t>ネンキン</t>
    </rPh>
    <rPh sb="5" eb="7">
      <t>タイショク</t>
    </rPh>
    <rPh sb="7" eb="8">
      <t>トウ</t>
    </rPh>
    <rPh sb="8" eb="10">
      <t>ネンキン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</si>
</sst>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quot;円&quot;&quot;未&quot;&quot;満&quot;"/>
    <numFmt numFmtId="179" formatCode="#,###&quot;円&quot;&quot;以&quot;&quot;上&quot;"/>
  </numFmts>
  <fonts count="21" x14ac:knownFonts="1">
    <font>
      <sz val="11"/>
      <color theme="1"/>
      <name val="ＭＳ Ｐゴシック"/>
      <family val="3"/>
      <charset val="128"/>
      <scheme val="minor"/>
    </font>
    <font>
      <sz val="14"/>
      <name val="ＭＳ ゴシック"/>
      <family val="3"/>
      <charset val="128"/>
    </font>
    <font>
      <sz val="6"/>
      <name val="ＭＳ Ｐゴシック"/>
      <family val="3"/>
      <charset val="128"/>
      <scheme val="minor"/>
    </font>
    <font>
      <b/>
      <sz val="14"/>
      <name val="ＭＳ ゴシック"/>
      <family val="3"/>
      <charset val="128"/>
    </font>
    <font>
      <sz val="6"/>
      <name val="ＭＳ Ｐゴシック"/>
      <family val="3"/>
      <charset val="128"/>
    </font>
    <font>
      <sz val="13"/>
      <name val="ＭＳ ゴシック"/>
      <family val="3"/>
      <charset val="128"/>
    </font>
    <font>
      <sz val="11"/>
      <name val="ＭＳ ゴシック"/>
      <family val="3"/>
      <charset val="128"/>
    </font>
    <font>
      <sz val="12"/>
      <name val="ＭＳ ゴシック"/>
      <family val="3"/>
      <charset val="128"/>
    </font>
    <font>
      <sz val="18"/>
      <name val="ＭＳ ゴシック"/>
      <family val="3"/>
      <charset val="128"/>
    </font>
    <font>
      <b/>
      <sz val="18"/>
      <name val="ＭＳ ゴシック"/>
      <family val="3"/>
      <charset val="128"/>
    </font>
    <font>
      <sz val="16"/>
      <name val="ＭＳ ゴシック"/>
      <family val="3"/>
      <charset val="128"/>
    </font>
    <font>
      <sz val="11"/>
      <color theme="1"/>
      <name val="ＭＳ Ｐゴシック"/>
      <family val="3"/>
      <charset val="128"/>
      <scheme val="minor"/>
    </font>
    <font>
      <b/>
      <sz val="20"/>
      <name val="ＭＳ ゴシック"/>
      <family val="3"/>
      <charset val="128"/>
    </font>
    <font>
      <b/>
      <sz val="12"/>
      <name val="ＭＳ ゴシック"/>
      <family val="3"/>
      <charset val="128"/>
    </font>
    <font>
      <b/>
      <sz val="16"/>
      <name val="ＭＳ ゴシック"/>
      <family val="3"/>
      <charset val="128"/>
    </font>
    <font>
      <b/>
      <sz val="12"/>
      <color indexed="81"/>
      <name val="HG丸ｺﾞｼｯｸM-PRO"/>
      <family val="3"/>
      <charset val="128"/>
    </font>
    <font>
      <sz val="9"/>
      <color indexed="81"/>
      <name val="ＭＳ Ｐゴシック"/>
      <family val="3"/>
      <charset val="128"/>
    </font>
    <font>
      <sz val="10"/>
      <color rgb="FF000000"/>
      <name val="Meiryo UI"/>
      <family val="3"/>
      <charset val="128"/>
    </font>
    <font>
      <sz val="18"/>
      <name val="Meiryo UI"/>
      <family val="3"/>
      <charset val="128"/>
    </font>
    <font>
      <b/>
      <sz val="22"/>
      <name val="ＭＳ ゴシック"/>
      <family val="3"/>
      <charset val="128"/>
    </font>
    <font>
      <sz val="12"/>
      <color indexed="8"/>
      <name val="ＭＳ Ｐゴシック"/>
      <family val="3"/>
      <charset val="128"/>
    </font>
  </fonts>
  <fills count="3">
    <fill>
      <patternFill patternType="none"/>
    </fill>
    <fill>
      <patternFill patternType="gray125"/>
    </fill>
    <fill>
      <patternFill patternType="solid">
        <fgColor rgb="FFFFFFFF"/>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top/>
      <bottom style="thin">
        <color indexed="64"/>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ashed">
        <color indexed="64"/>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hair">
        <color indexed="64"/>
      </right>
      <top/>
      <bottom style="thin">
        <color indexed="64"/>
      </bottom>
      <diagonal/>
    </border>
    <border>
      <left/>
      <right style="dashed">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dashed">
        <color indexed="64"/>
      </left>
      <right/>
      <top style="thin">
        <color indexed="64"/>
      </top>
      <bottom style="medium">
        <color indexed="64"/>
      </bottom>
      <diagonal/>
    </border>
    <border>
      <left/>
      <right/>
      <top style="thin">
        <color indexed="64"/>
      </top>
      <bottom style="double">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0" fontId="11" fillId="0" borderId="0">
      <alignment vertical="center"/>
    </xf>
  </cellStyleXfs>
  <cellXfs count="232">
    <xf numFmtId="0" fontId="0" fillId="0" borderId="0" xfId="0">
      <alignment vertical="center"/>
    </xf>
    <xf numFmtId="0" fontId="1" fillId="0" borderId="0" xfId="0" applyFont="1" applyFill="1" applyProtection="1">
      <alignment vertical="center"/>
      <protection locked="0"/>
    </xf>
    <xf numFmtId="0" fontId="1" fillId="0" borderId="0" xfId="0" applyFont="1" applyProtection="1">
      <alignment vertical="center"/>
      <protection locked="0"/>
    </xf>
    <xf numFmtId="176" fontId="1" fillId="0" borderId="0" xfId="0" applyNumberFormat="1" applyFont="1" applyProtection="1">
      <alignment vertical="center"/>
      <protection locked="0"/>
    </xf>
    <xf numFmtId="0" fontId="17" fillId="2" borderId="74" xfId="0" applyFont="1" applyFill="1" applyBorder="1" applyAlignment="1" applyProtection="1">
      <alignment horizontal="center" vertical="center" wrapText="1" readingOrder="1"/>
      <protection locked="0"/>
    </xf>
    <xf numFmtId="38" fontId="17" fillId="0" borderId="74" xfId="1" applyFont="1" applyFill="1" applyBorder="1" applyAlignment="1" applyProtection="1">
      <alignment horizontal="right" vertical="center" wrapText="1" readingOrder="1"/>
      <protection locked="0"/>
    </xf>
    <xf numFmtId="178" fontId="17" fillId="2" borderId="74" xfId="0" applyNumberFormat="1" applyFont="1" applyFill="1" applyBorder="1" applyAlignment="1" applyProtection="1">
      <alignment horizontal="right" vertical="center" wrapText="1" readingOrder="1"/>
      <protection locked="0"/>
    </xf>
    <xf numFmtId="0" fontId="1" fillId="0" borderId="0" xfId="0" applyFont="1" applyAlignment="1" applyProtection="1">
      <alignment vertical="center"/>
      <protection locked="0"/>
    </xf>
    <xf numFmtId="179" fontId="17" fillId="2" borderId="74" xfId="0" applyNumberFormat="1" applyFont="1" applyFill="1" applyBorder="1" applyAlignment="1" applyProtection="1">
      <alignment horizontal="right" vertical="center" wrapText="1" readingOrder="1"/>
      <protection locked="0"/>
    </xf>
    <xf numFmtId="38" fontId="17" fillId="2" borderId="74" xfId="1" applyFont="1" applyFill="1" applyBorder="1" applyAlignment="1" applyProtection="1">
      <alignment horizontal="right" vertical="center" wrapText="1" readingOrder="1"/>
      <protection locked="0"/>
    </xf>
    <xf numFmtId="0" fontId="1" fillId="0" borderId="0" xfId="0" applyFont="1" applyAlignment="1" applyProtection="1">
      <alignment horizontal="left" vertical="center"/>
      <protection locked="0"/>
    </xf>
    <xf numFmtId="0" fontId="3" fillId="0" borderId="0" xfId="0" applyFont="1" applyProtection="1">
      <alignment vertical="center"/>
      <protection locked="0"/>
    </xf>
    <xf numFmtId="0" fontId="1" fillId="0" borderId="0" xfId="0" applyFont="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1" fillId="0" borderId="0" xfId="0" applyFont="1" applyBorder="1" applyProtection="1">
      <alignment vertical="center"/>
      <protection locked="0"/>
    </xf>
    <xf numFmtId="0" fontId="7" fillId="0" borderId="0" xfId="0" applyFont="1" applyProtection="1">
      <alignment vertical="center"/>
      <protection locked="0"/>
    </xf>
    <xf numFmtId="0" fontId="3" fillId="0" borderId="46" xfId="0" applyFont="1" applyBorder="1" applyAlignment="1" applyProtection="1">
      <alignment vertical="center" wrapText="1"/>
      <protection locked="0"/>
    </xf>
    <xf numFmtId="0" fontId="1" fillId="0" borderId="46" xfId="0" applyFont="1" applyBorder="1" applyAlignment="1" applyProtection="1">
      <alignment vertical="center" wrapText="1"/>
      <protection locked="0"/>
    </xf>
    <xf numFmtId="0" fontId="1" fillId="0" borderId="56" xfId="0" applyFont="1" applyBorder="1" applyAlignment="1" applyProtection="1">
      <alignment vertical="center" wrapText="1"/>
      <protection locked="0"/>
    </xf>
    <xf numFmtId="0" fontId="1" fillId="0" borderId="0" xfId="0" applyFont="1" applyBorder="1" applyAlignment="1" applyProtection="1">
      <alignment horizontal="center" vertical="center"/>
      <protection locked="0"/>
    </xf>
    <xf numFmtId="0" fontId="3" fillId="0" borderId="75" xfId="0" applyFont="1" applyBorder="1" applyAlignment="1" applyProtection="1">
      <alignment vertical="center" wrapText="1"/>
      <protection locked="0"/>
    </xf>
    <xf numFmtId="0" fontId="1" fillId="0" borderId="13" xfId="0" applyFont="1" applyBorder="1" applyAlignment="1" applyProtection="1">
      <alignment vertical="center" wrapText="1"/>
      <protection locked="0"/>
    </xf>
    <xf numFmtId="0" fontId="1" fillId="0" borderId="54" xfId="0" applyFont="1" applyBorder="1" applyAlignment="1" applyProtection="1">
      <alignment vertical="center" wrapText="1"/>
      <protection locked="0"/>
    </xf>
    <xf numFmtId="0" fontId="3" fillId="0" borderId="76" xfId="0" applyFont="1" applyBorder="1" applyAlignment="1" applyProtection="1">
      <alignment vertical="center" wrapText="1"/>
      <protection locked="0"/>
    </xf>
    <xf numFmtId="0" fontId="1" fillId="0" borderId="42" xfId="0" applyFont="1" applyBorder="1" applyAlignment="1" applyProtection="1">
      <alignment vertical="center" wrapText="1"/>
      <protection locked="0"/>
    </xf>
    <xf numFmtId="0" fontId="1" fillId="0" borderId="53" xfId="0" applyFont="1" applyBorder="1" applyAlignment="1" applyProtection="1">
      <alignment vertical="center" wrapText="1"/>
      <protection locked="0"/>
    </xf>
    <xf numFmtId="179" fontId="17" fillId="0" borderId="74" xfId="0" applyNumberFormat="1" applyFont="1" applyFill="1" applyBorder="1" applyAlignment="1" applyProtection="1">
      <alignment horizontal="right" vertical="center" wrapText="1" readingOrder="1"/>
      <protection locked="0"/>
    </xf>
    <xf numFmtId="178" fontId="17" fillId="0" borderId="74" xfId="0" applyNumberFormat="1" applyFont="1" applyFill="1" applyBorder="1" applyAlignment="1" applyProtection="1">
      <alignment horizontal="right" vertical="center" wrapText="1" readingOrder="1"/>
      <protection locked="0"/>
    </xf>
    <xf numFmtId="0" fontId="3" fillId="0" borderId="73" xfId="0" applyFont="1" applyBorder="1" applyAlignment="1" applyProtection="1">
      <alignment vertical="center" wrapText="1"/>
      <protection locked="0"/>
    </xf>
    <xf numFmtId="0" fontId="1" fillId="0" borderId="50" xfId="0" applyFont="1" applyBorder="1" applyAlignment="1" applyProtection="1">
      <alignment vertical="center" wrapText="1"/>
      <protection locked="0"/>
    </xf>
    <xf numFmtId="0" fontId="1" fillId="0" borderId="49" xfId="0" applyFont="1" applyBorder="1" applyAlignment="1" applyProtection="1">
      <alignment vertical="center" wrapText="1"/>
      <protection locked="0"/>
    </xf>
    <xf numFmtId="178" fontId="18" fillId="0" borderId="74" xfId="0" applyNumberFormat="1" applyFont="1" applyFill="1" applyBorder="1" applyAlignment="1" applyProtection="1">
      <alignment horizontal="right" vertical="center" wrapText="1"/>
      <protection locked="0"/>
    </xf>
    <xf numFmtId="176" fontId="1" fillId="0" borderId="0" xfId="0" applyNumberFormat="1" applyFont="1" applyBorder="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3" fillId="0" borderId="25" xfId="0" applyFont="1" applyBorder="1" applyProtection="1">
      <alignment vertical="center"/>
      <protection locked="0"/>
    </xf>
    <xf numFmtId="0" fontId="1" fillId="0" borderId="24" xfId="0" applyFont="1" applyBorder="1" applyProtection="1">
      <alignment vertical="center"/>
      <protection locked="0"/>
    </xf>
    <xf numFmtId="0" fontId="1" fillId="0" borderId="23" xfId="0" applyFont="1" applyBorder="1" applyProtection="1">
      <alignment vertical="center"/>
      <protection locked="0"/>
    </xf>
    <xf numFmtId="0" fontId="6" fillId="0" borderId="0" xfId="0" applyFont="1" applyBorder="1" applyAlignment="1" applyProtection="1">
      <alignment vertical="center"/>
      <protection locked="0"/>
    </xf>
    <xf numFmtId="0" fontId="1" fillId="0" borderId="0" xfId="0" applyFont="1" applyBorder="1" applyAlignment="1" applyProtection="1">
      <alignment vertical="center" wrapText="1"/>
      <protection locked="0"/>
    </xf>
    <xf numFmtId="0" fontId="5" fillId="0" borderId="17" xfId="0" applyFont="1" applyBorder="1" applyProtection="1">
      <alignment vertical="center"/>
      <protection locked="0"/>
    </xf>
    <xf numFmtId="0" fontId="1" fillId="0" borderId="16" xfId="0" applyFont="1" applyBorder="1" applyProtection="1">
      <alignment vertical="center"/>
      <protection locked="0"/>
    </xf>
    <xf numFmtId="0" fontId="1" fillId="0" borderId="15" xfId="0" applyFont="1" applyBorder="1" applyProtection="1">
      <alignment vertical="center"/>
      <protection locked="0"/>
    </xf>
    <xf numFmtId="0" fontId="1" fillId="0" borderId="14" xfId="0" applyFont="1" applyBorder="1" applyProtection="1">
      <alignment vertical="center"/>
      <protection locked="0"/>
    </xf>
    <xf numFmtId="0" fontId="1" fillId="0" borderId="12" xfId="0" applyFont="1" applyBorder="1" applyProtection="1">
      <alignment vertical="center"/>
      <protection locked="0"/>
    </xf>
    <xf numFmtId="0" fontId="1" fillId="0" borderId="13" xfId="0" applyFont="1" applyBorder="1" applyProtection="1">
      <alignment vertical="center"/>
      <protection locked="0"/>
    </xf>
    <xf numFmtId="0" fontId="1" fillId="0" borderId="11" xfId="0" applyFont="1" applyBorder="1" applyProtection="1">
      <alignment vertical="center"/>
      <protection locked="0"/>
    </xf>
    <xf numFmtId="0" fontId="1" fillId="0" borderId="10" xfId="0" applyFont="1" applyBorder="1" applyProtection="1">
      <alignment vertical="center"/>
      <protection locked="0"/>
    </xf>
    <xf numFmtId="0" fontId="1" fillId="0" borderId="9" xfId="0" applyFont="1" applyBorder="1" applyProtection="1">
      <alignment vertical="center"/>
      <protection locked="0"/>
    </xf>
    <xf numFmtId="0" fontId="3" fillId="0" borderId="8" xfId="0" applyFont="1" applyBorder="1" applyProtection="1">
      <alignment vertical="center"/>
      <protection locked="0"/>
    </xf>
    <xf numFmtId="0" fontId="1" fillId="0" borderId="7" xfId="0" applyFont="1" applyBorder="1" applyProtection="1">
      <alignment vertical="center"/>
      <protection locked="0"/>
    </xf>
    <xf numFmtId="0" fontId="1" fillId="0" borderId="6" xfId="0" applyFont="1" applyBorder="1" applyProtection="1">
      <alignment vertical="center"/>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vertical="center" wrapText="1"/>
      <protection locked="0"/>
    </xf>
    <xf numFmtId="0" fontId="1" fillId="0" borderId="0" xfId="0" applyFont="1" applyBorder="1" applyAlignment="1" applyProtection="1">
      <alignment horizontal="center" vertical="center"/>
      <protection locked="0"/>
    </xf>
    <xf numFmtId="0" fontId="20" fillId="0" borderId="78" xfId="2" applyFont="1" applyBorder="1" applyProtection="1">
      <alignment vertical="center"/>
    </xf>
    <xf numFmtId="0" fontId="1" fillId="0" borderId="78" xfId="0" applyFont="1" applyBorder="1" applyProtection="1">
      <alignment vertical="center"/>
      <protection locked="0"/>
    </xf>
    <xf numFmtId="0" fontId="10" fillId="0" borderId="0" xfId="0" applyFont="1" applyAlignment="1" applyProtection="1">
      <alignment horizontal="right"/>
      <protection locked="0"/>
    </xf>
    <xf numFmtId="0" fontId="9" fillId="0" borderId="0" xfId="0" applyFont="1" applyAlignment="1" applyProtection="1">
      <alignment horizontal="center" vertical="center" wrapText="1"/>
      <protection locked="0"/>
    </xf>
    <xf numFmtId="0" fontId="1" fillId="0" borderId="68" xfId="0" applyFont="1" applyBorder="1" applyAlignment="1" applyProtection="1">
      <alignment horizontal="center" vertical="center"/>
      <protection locked="0"/>
    </xf>
    <xf numFmtId="0" fontId="1" fillId="0" borderId="67" xfId="0" applyFont="1" applyBorder="1" applyAlignment="1" applyProtection="1">
      <alignment horizontal="center" vertical="center"/>
      <protection locked="0"/>
    </xf>
    <xf numFmtId="0" fontId="1" fillId="0" borderId="66" xfId="0" applyFont="1" applyBorder="1" applyAlignment="1" applyProtection="1">
      <alignment horizontal="center" vertical="center"/>
      <protection locked="0"/>
    </xf>
    <xf numFmtId="0" fontId="1" fillId="0" borderId="65" xfId="0" applyFont="1" applyBorder="1" applyAlignment="1" applyProtection="1">
      <alignment horizontal="center" vertical="center"/>
      <protection locked="0"/>
    </xf>
    <xf numFmtId="0" fontId="1" fillId="0" borderId="64" xfId="0" applyFont="1" applyBorder="1" applyAlignment="1" applyProtection="1">
      <alignment horizontal="center" vertical="center"/>
      <protection locked="0"/>
    </xf>
    <xf numFmtId="0" fontId="1" fillId="0" borderId="63" xfId="0" applyFont="1" applyBorder="1" applyAlignment="1" applyProtection="1">
      <alignment horizontal="center" vertical="center"/>
      <protection locked="0"/>
    </xf>
    <xf numFmtId="49" fontId="12" fillId="0" borderId="68" xfId="0" applyNumberFormat="1" applyFont="1" applyBorder="1" applyAlignment="1" applyProtection="1">
      <alignment horizontal="center" vertical="center"/>
      <protection locked="0"/>
    </xf>
    <xf numFmtId="49" fontId="12" fillId="0" borderId="67" xfId="0" applyNumberFormat="1" applyFont="1" applyBorder="1" applyAlignment="1" applyProtection="1">
      <alignment horizontal="center" vertical="center"/>
      <protection locked="0"/>
    </xf>
    <xf numFmtId="49" fontId="12" fillId="0" borderId="66" xfId="0" applyNumberFormat="1" applyFont="1" applyBorder="1" applyAlignment="1" applyProtection="1">
      <alignment horizontal="center" vertical="center"/>
      <protection locked="0"/>
    </xf>
    <xf numFmtId="49" fontId="12" fillId="0" borderId="65" xfId="0" applyNumberFormat="1" applyFont="1" applyBorder="1" applyAlignment="1" applyProtection="1">
      <alignment horizontal="center" vertical="center"/>
      <protection locked="0"/>
    </xf>
    <xf numFmtId="49" fontId="12" fillId="0" borderId="64" xfId="0" applyNumberFormat="1" applyFont="1" applyBorder="1" applyAlignment="1" applyProtection="1">
      <alignment horizontal="center" vertical="center"/>
      <protection locked="0"/>
    </xf>
    <xf numFmtId="49" fontId="12" fillId="0" borderId="63" xfId="0" applyNumberFormat="1" applyFont="1" applyBorder="1" applyAlignment="1" applyProtection="1">
      <alignment horizontal="center" vertical="center"/>
      <protection locked="0"/>
    </xf>
    <xf numFmtId="0" fontId="12" fillId="0" borderId="39" xfId="0" applyFont="1" applyBorder="1" applyAlignment="1" applyProtection="1">
      <alignment horizontal="center" vertical="center" shrinkToFit="1"/>
      <protection locked="0"/>
    </xf>
    <xf numFmtId="0" fontId="12" fillId="0" borderId="7" xfId="0" applyFont="1" applyBorder="1" applyAlignment="1" applyProtection="1">
      <alignment horizontal="center" vertical="center" shrinkToFit="1"/>
      <protection locked="0"/>
    </xf>
    <xf numFmtId="0" fontId="12" fillId="0" borderId="6" xfId="0" applyFont="1" applyBorder="1" applyAlignment="1" applyProtection="1">
      <alignment horizontal="center" vertical="center" shrinkToFit="1"/>
      <protection locked="0"/>
    </xf>
    <xf numFmtId="0" fontId="12" fillId="0" borderId="37" xfId="0"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shrinkToFit="1"/>
      <protection locked="0"/>
    </xf>
    <xf numFmtId="0" fontId="12" fillId="0" borderId="26" xfId="0" applyFont="1" applyBorder="1" applyAlignment="1" applyProtection="1">
      <alignment horizontal="center" vertical="center" shrinkToFit="1"/>
      <protection locked="0"/>
    </xf>
    <xf numFmtId="0" fontId="12" fillId="0" borderId="2" xfId="0" applyFont="1" applyBorder="1" applyAlignment="1" applyProtection="1">
      <alignment horizontal="center" vertical="center" shrinkToFit="1"/>
      <protection locked="0"/>
    </xf>
    <xf numFmtId="0" fontId="12" fillId="0" borderId="1" xfId="0" applyFont="1" applyBorder="1" applyAlignment="1" applyProtection="1">
      <alignment horizontal="center" vertical="center" shrinkToFit="1"/>
      <protection locked="0"/>
    </xf>
    <xf numFmtId="0" fontId="1" fillId="0" borderId="57" xfId="0" applyFont="1" applyBorder="1" applyAlignment="1" applyProtection="1">
      <alignment horizontal="center" vertical="center"/>
      <protection locked="0"/>
    </xf>
    <xf numFmtId="0" fontId="1" fillId="0" borderId="46" xfId="0" applyFont="1" applyBorder="1" applyAlignment="1" applyProtection="1">
      <alignment horizontal="center" vertical="center"/>
      <protection locked="0"/>
    </xf>
    <xf numFmtId="0" fontId="1" fillId="0" borderId="48" xfId="0" applyFont="1" applyBorder="1" applyAlignment="1" applyProtection="1">
      <alignment horizontal="center" vertical="center"/>
      <protection locked="0"/>
    </xf>
    <xf numFmtId="0" fontId="1" fillId="0" borderId="47" xfId="0" applyFont="1" applyBorder="1" applyAlignment="1" applyProtection="1">
      <alignment horizontal="center" vertical="center"/>
      <protection locked="0"/>
    </xf>
    <xf numFmtId="0" fontId="1" fillId="0" borderId="45" xfId="0" applyFont="1" applyBorder="1" applyAlignment="1" applyProtection="1">
      <alignment horizontal="center" vertical="center"/>
      <protection locked="0"/>
    </xf>
    <xf numFmtId="0" fontId="1" fillId="0" borderId="36" xfId="0" applyFont="1" applyBorder="1" applyAlignment="1" applyProtection="1">
      <alignment horizontal="center" vertical="center" wrapText="1"/>
      <protection locked="0"/>
    </xf>
    <xf numFmtId="0" fontId="1" fillId="0" borderId="55" xfId="0" applyFont="1" applyBorder="1" applyAlignment="1" applyProtection="1">
      <alignment horizontal="center" vertical="center" wrapText="1"/>
      <protection locked="0"/>
    </xf>
    <xf numFmtId="0" fontId="3" fillId="0" borderId="0" xfId="0" applyFont="1" applyBorder="1" applyAlignment="1" applyProtection="1">
      <alignment horizontal="right" vertical="center"/>
      <protection locked="0"/>
    </xf>
    <xf numFmtId="0" fontId="1" fillId="0" borderId="0" xfId="0" applyFont="1" applyBorder="1" applyAlignment="1" applyProtection="1">
      <alignment horizontal="center" vertical="center"/>
      <protection locked="0"/>
    </xf>
    <xf numFmtId="38" fontId="14" fillId="0" borderId="37" xfId="1" applyFont="1" applyBorder="1" applyAlignment="1" applyProtection="1">
      <alignment horizontal="right" vertical="center"/>
      <protection locked="0"/>
    </xf>
    <xf numFmtId="38" fontId="14" fillId="0" borderId="0" xfId="1" applyFont="1" applyBorder="1" applyAlignment="1" applyProtection="1">
      <alignment horizontal="right" vertical="center"/>
      <protection locked="0"/>
    </xf>
    <xf numFmtId="0" fontId="1" fillId="0" borderId="38" xfId="0" applyFont="1" applyBorder="1" applyAlignment="1" applyProtection="1">
      <alignment horizontal="center" vertical="center"/>
      <protection locked="0"/>
    </xf>
    <xf numFmtId="58" fontId="1" fillId="0" borderId="31" xfId="0" applyNumberFormat="1" applyFont="1" applyFill="1" applyBorder="1" applyAlignment="1" applyProtection="1">
      <alignment horizontal="center" vertical="center"/>
      <protection locked="0"/>
    </xf>
    <xf numFmtId="58" fontId="1" fillId="0" borderId="27" xfId="0" applyNumberFormat="1" applyFont="1" applyFill="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 fillId="0" borderId="62" xfId="0" applyFont="1" applyBorder="1" applyAlignment="1" applyProtection="1">
      <alignment horizontal="center" vertical="center" wrapText="1"/>
      <protection locked="0"/>
    </xf>
    <xf numFmtId="0" fontId="1" fillId="0" borderId="59"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1" fillId="0" borderId="59" xfId="0" applyFont="1" applyBorder="1" applyAlignment="1" applyProtection="1">
      <alignment horizontal="center" vertical="center"/>
      <protection locked="0"/>
    </xf>
    <xf numFmtId="0" fontId="1" fillId="0" borderId="60" xfId="0" applyFont="1" applyBorder="1" applyAlignment="1" applyProtection="1">
      <alignment horizontal="center" vertical="center"/>
      <protection locked="0"/>
    </xf>
    <xf numFmtId="0" fontId="1" fillId="0" borderId="58" xfId="0" applyFont="1" applyBorder="1" applyAlignment="1" applyProtection="1">
      <alignment horizontal="center" vertical="center"/>
      <protection locked="0"/>
    </xf>
    <xf numFmtId="38" fontId="14" fillId="0" borderId="0" xfId="1" applyFont="1" applyBorder="1" applyAlignment="1" applyProtection="1">
      <alignment horizontal="right" vertical="center"/>
    </xf>
    <xf numFmtId="0" fontId="1" fillId="0" borderId="4" xfId="0" applyFont="1" applyBorder="1" applyAlignment="1" applyProtection="1">
      <alignment horizontal="center" vertical="center"/>
      <protection locked="0"/>
    </xf>
    <xf numFmtId="49" fontId="9" fillId="0" borderId="32" xfId="0" applyNumberFormat="1" applyFont="1" applyBorder="1" applyAlignment="1" applyProtection="1">
      <alignment horizontal="center" vertical="center" shrinkToFit="1"/>
      <protection locked="0"/>
    </xf>
    <xf numFmtId="49" fontId="9" fillId="0" borderId="29" xfId="0" applyNumberFormat="1" applyFont="1" applyBorder="1" applyAlignment="1" applyProtection="1">
      <alignment horizontal="center" vertical="center" shrinkToFit="1"/>
      <protection locked="0"/>
    </xf>
    <xf numFmtId="49" fontId="9" fillId="0" borderId="31" xfId="0" applyNumberFormat="1" applyFont="1" applyBorder="1" applyAlignment="1" applyProtection="1">
      <alignment horizontal="center" vertical="center" shrinkToFit="1"/>
      <protection locked="0"/>
    </xf>
    <xf numFmtId="49" fontId="9" fillId="0" borderId="3" xfId="0" applyNumberFormat="1" applyFont="1" applyBorder="1" applyAlignment="1" applyProtection="1">
      <alignment horizontal="center" vertical="center" shrinkToFit="1"/>
      <protection locked="0"/>
    </xf>
    <xf numFmtId="49" fontId="9" fillId="0" borderId="2" xfId="0" applyNumberFormat="1" applyFont="1" applyBorder="1" applyAlignment="1" applyProtection="1">
      <alignment horizontal="center" vertical="center" shrinkToFit="1"/>
      <protection locked="0"/>
    </xf>
    <xf numFmtId="49" fontId="9" fillId="0" borderId="27" xfId="0" applyNumberFormat="1" applyFont="1" applyBorder="1" applyAlignment="1" applyProtection="1">
      <alignment horizontal="center" vertical="center" shrinkToFit="1"/>
      <protection locked="0"/>
    </xf>
    <xf numFmtId="0" fontId="9" fillId="0" borderId="30" xfId="0" applyFont="1" applyBorder="1" applyAlignment="1" applyProtection="1">
      <alignment horizontal="center" vertical="center" shrinkToFit="1"/>
      <protection locked="0"/>
    </xf>
    <xf numFmtId="0" fontId="9" fillId="0" borderId="29" xfId="0" applyFont="1" applyBorder="1" applyAlignment="1" applyProtection="1">
      <alignment horizontal="center" vertical="center" shrinkToFit="1"/>
      <protection locked="0"/>
    </xf>
    <xf numFmtId="0" fontId="9" fillId="0" borderId="70"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9" fillId="0" borderId="2" xfId="0" applyFont="1" applyBorder="1" applyAlignment="1" applyProtection="1">
      <alignment horizontal="center" vertical="center" shrinkToFit="1"/>
      <protection locked="0"/>
    </xf>
    <xf numFmtId="0" fontId="9" fillId="0" borderId="72" xfId="0" applyFont="1" applyBorder="1" applyAlignment="1" applyProtection="1">
      <alignment horizontal="center" vertical="center" shrinkToFit="1"/>
      <protection locked="0"/>
    </xf>
    <xf numFmtId="0" fontId="13" fillId="0" borderId="71" xfId="0" applyFont="1" applyBorder="1" applyAlignment="1" applyProtection="1">
      <alignment horizontal="center" vertical="center" shrinkToFit="1"/>
      <protection locked="0"/>
    </xf>
    <xf numFmtId="0" fontId="13" fillId="0" borderId="29" xfId="0" applyFont="1" applyBorder="1" applyAlignment="1" applyProtection="1">
      <alignment horizontal="center" vertical="center" shrinkToFit="1"/>
      <protection locked="0"/>
    </xf>
    <xf numFmtId="0" fontId="13" fillId="0" borderId="31" xfId="0" applyFont="1" applyBorder="1" applyAlignment="1" applyProtection="1">
      <alignment horizontal="center" vertical="center" shrinkToFit="1"/>
      <protection locked="0"/>
    </xf>
    <xf numFmtId="0" fontId="13" fillId="0" borderId="73" xfId="0" applyFont="1" applyBorder="1" applyAlignment="1" applyProtection="1">
      <alignment horizontal="center" vertical="center" shrinkToFit="1"/>
      <protection locked="0"/>
    </xf>
    <xf numFmtId="0" fontId="13" fillId="0" borderId="2" xfId="0" applyFont="1" applyBorder="1" applyAlignment="1" applyProtection="1">
      <alignment horizontal="center" vertical="center" shrinkToFit="1"/>
      <protection locked="0"/>
    </xf>
    <xf numFmtId="0" fontId="13" fillId="0" borderId="27" xfId="0" applyFont="1" applyBorder="1" applyAlignment="1" applyProtection="1">
      <alignment horizontal="center" vertical="center" shrinkToFit="1"/>
      <protection locked="0"/>
    </xf>
    <xf numFmtId="58" fontId="1" fillId="0" borderId="30" xfId="0" applyNumberFormat="1" applyFont="1" applyFill="1" applyBorder="1" applyAlignment="1" applyProtection="1">
      <alignment horizontal="center" vertical="center" shrinkToFit="1"/>
      <protection locked="0"/>
    </xf>
    <xf numFmtId="58" fontId="1" fillId="0" borderId="29" xfId="0" applyNumberFormat="1" applyFont="1" applyFill="1" applyBorder="1" applyAlignment="1" applyProtection="1">
      <alignment horizontal="center" vertical="center" shrinkToFit="1"/>
      <protection locked="0"/>
    </xf>
    <xf numFmtId="58" fontId="1" fillId="0" borderId="26" xfId="0" applyNumberFormat="1" applyFont="1" applyFill="1" applyBorder="1" applyAlignment="1" applyProtection="1">
      <alignment horizontal="center" vertical="center" shrinkToFit="1"/>
      <protection locked="0"/>
    </xf>
    <xf numFmtId="58" fontId="1" fillId="0" borderId="2" xfId="0" applyNumberFormat="1" applyFont="1" applyFill="1" applyBorder="1" applyAlignment="1" applyProtection="1">
      <alignment horizontal="center" vertical="center" shrinkToFit="1"/>
      <protection locked="0"/>
    </xf>
    <xf numFmtId="177" fontId="9" fillId="0" borderId="29" xfId="0" applyNumberFormat="1" applyFont="1" applyFill="1" applyBorder="1" applyAlignment="1" applyProtection="1">
      <alignment horizontal="right" vertical="center" shrinkToFit="1"/>
      <protection locked="0"/>
    </xf>
    <xf numFmtId="177" fontId="9" fillId="0" borderId="2" xfId="0" applyNumberFormat="1" applyFont="1" applyFill="1" applyBorder="1" applyAlignment="1" applyProtection="1">
      <alignment horizontal="right" vertical="center" shrinkToFit="1"/>
      <protection locked="0"/>
    </xf>
    <xf numFmtId="58" fontId="1" fillId="0" borderId="29" xfId="0" applyNumberFormat="1" applyFont="1" applyFill="1" applyBorder="1" applyAlignment="1" applyProtection="1">
      <alignment horizontal="center" vertical="center"/>
      <protection locked="0"/>
    </xf>
    <xf numFmtId="58" fontId="1" fillId="0" borderId="2" xfId="0" applyNumberFormat="1" applyFont="1" applyFill="1" applyBorder="1" applyAlignment="1" applyProtection="1">
      <alignment horizontal="center" vertical="center"/>
      <protection locked="0"/>
    </xf>
    <xf numFmtId="38" fontId="14" fillId="0" borderId="43" xfId="1" applyFont="1" applyBorder="1" applyAlignment="1" applyProtection="1">
      <alignment horizontal="right" vertical="center"/>
    </xf>
    <xf numFmtId="38" fontId="14" fillId="0" borderId="42" xfId="1" applyFont="1" applyBorder="1" applyAlignment="1" applyProtection="1">
      <alignment horizontal="right" vertical="center"/>
    </xf>
    <xf numFmtId="0" fontId="1" fillId="0" borderId="42"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3" fillId="0" borderId="42" xfId="0" applyFont="1" applyBorder="1" applyAlignment="1" applyProtection="1">
      <alignment horizontal="right" vertical="center"/>
      <protection locked="0"/>
    </xf>
    <xf numFmtId="38" fontId="14" fillId="0" borderId="43" xfId="1" applyFont="1" applyBorder="1" applyAlignment="1" applyProtection="1">
      <alignment horizontal="right" vertical="center"/>
      <protection locked="0"/>
    </xf>
    <xf numFmtId="38" fontId="14" fillId="0" borderId="42" xfId="1" applyFont="1" applyBorder="1" applyAlignment="1" applyProtection="1">
      <alignment horizontal="right" vertical="center"/>
      <protection locked="0"/>
    </xf>
    <xf numFmtId="0" fontId="1" fillId="0" borderId="41" xfId="0" applyFont="1" applyBorder="1" applyAlignment="1" applyProtection="1">
      <alignment horizontal="center" vertical="center"/>
      <protection locked="0"/>
    </xf>
    <xf numFmtId="0" fontId="1" fillId="0" borderId="52" xfId="0" applyFont="1" applyBorder="1" applyAlignment="1" applyProtection="1">
      <alignment horizontal="center" vertical="center" wrapText="1"/>
      <protection locked="0"/>
    </xf>
    <xf numFmtId="0" fontId="1" fillId="0" borderId="51" xfId="0" applyFont="1" applyBorder="1" applyAlignment="1" applyProtection="1">
      <alignment horizontal="center" vertical="center" wrapText="1"/>
      <protection locked="0"/>
    </xf>
    <xf numFmtId="0" fontId="3" fillId="0" borderId="77" xfId="0" applyFont="1" applyBorder="1" applyAlignment="1" applyProtection="1">
      <alignment horizontal="right" vertical="center"/>
      <protection locked="0"/>
    </xf>
    <xf numFmtId="0" fontId="3" fillId="0" borderId="50" xfId="0" applyFont="1" applyBorder="1" applyAlignment="1" applyProtection="1">
      <alignment horizontal="right" vertical="center"/>
      <protection locked="0"/>
    </xf>
    <xf numFmtId="0" fontId="1" fillId="0" borderId="2" xfId="0" applyFont="1" applyBorder="1" applyAlignment="1" applyProtection="1">
      <alignment horizontal="center" vertical="center"/>
      <protection locked="0"/>
    </xf>
    <xf numFmtId="38" fontId="14" fillId="0" borderId="69" xfId="1" applyFont="1" applyBorder="1" applyAlignment="1" applyProtection="1">
      <alignment horizontal="right" vertical="center"/>
      <protection locked="0"/>
    </xf>
    <xf numFmtId="38" fontId="14" fillId="0" borderId="50" xfId="1" applyFont="1" applyBorder="1" applyAlignment="1" applyProtection="1">
      <alignment horizontal="right" vertical="center"/>
      <protection locked="0"/>
    </xf>
    <xf numFmtId="0" fontId="1" fillId="0" borderId="27" xfId="0" applyFont="1" applyBorder="1" applyAlignment="1" applyProtection="1">
      <alignment horizontal="center" vertical="center"/>
      <protection locked="0"/>
    </xf>
    <xf numFmtId="38" fontId="14" fillId="0" borderId="69" xfId="1" applyFont="1" applyBorder="1" applyAlignment="1" applyProtection="1">
      <alignment horizontal="right" vertical="center"/>
    </xf>
    <xf numFmtId="38" fontId="14" fillId="0" borderId="50" xfId="1" applyFont="1" applyBorder="1" applyAlignment="1" applyProtection="1">
      <alignment horizontal="right" vertical="center"/>
    </xf>
    <xf numFmtId="0" fontId="1" fillId="0" borderId="1" xfId="0" applyFont="1" applyBorder="1" applyAlignment="1" applyProtection="1">
      <alignment horizontal="center" vertical="center"/>
      <protection locked="0"/>
    </xf>
    <xf numFmtId="176" fontId="9" fillId="0" borderId="29" xfId="0" applyNumberFormat="1" applyFont="1" applyBorder="1" applyAlignment="1" applyProtection="1">
      <alignment horizontal="right" vertical="center"/>
    </xf>
    <xf numFmtId="176" fontId="9" fillId="0" borderId="2" xfId="0" applyNumberFormat="1" applyFont="1" applyBorder="1" applyAlignment="1" applyProtection="1">
      <alignment horizontal="right" vertical="center"/>
    </xf>
    <xf numFmtId="176" fontId="1" fillId="0" borderId="29" xfId="0" applyNumberFormat="1" applyFont="1" applyBorder="1" applyAlignment="1" applyProtection="1">
      <alignment horizontal="center" vertical="center"/>
      <protection locked="0"/>
    </xf>
    <xf numFmtId="176" fontId="1" fillId="0" borderId="31" xfId="0" applyNumberFormat="1" applyFont="1" applyBorder="1" applyAlignment="1" applyProtection="1">
      <alignment horizontal="center" vertical="center"/>
      <protection locked="0"/>
    </xf>
    <xf numFmtId="176" fontId="1" fillId="0" borderId="2" xfId="0" applyNumberFormat="1" applyFont="1" applyBorder="1" applyAlignment="1" applyProtection="1">
      <alignment horizontal="center" vertical="center"/>
      <protection locked="0"/>
    </xf>
    <xf numFmtId="176" fontId="1" fillId="0" borderId="27" xfId="0" applyNumberFormat="1" applyFont="1" applyBorder="1" applyAlignment="1" applyProtection="1">
      <alignment horizontal="center" vertical="center"/>
      <protection locked="0"/>
    </xf>
    <xf numFmtId="176" fontId="9" fillId="0" borderId="29" xfId="0" applyNumberFormat="1" applyFont="1" applyBorder="1" applyAlignment="1" applyProtection="1">
      <alignment horizontal="center" vertical="center"/>
    </xf>
    <xf numFmtId="176" fontId="9" fillId="0" borderId="2" xfId="0" applyNumberFormat="1" applyFont="1" applyBorder="1" applyAlignment="1" applyProtection="1">
      <alignment horizontal="center" vertical="center"/>
    </xf>
    <xf numFmtId="176" fontId="1" fillId="0" borderId="28" xfId="0" applyNumberFormat="1" applyFont="1" applyBorder="1" applyAlignment="1" applyProtection="1">
      <alignment horizontal="center" vertical="center"/>
      <protection locked="0"/>
    </xf>
    <xf numFmtId="176" fontId="1" fillId="0" borderId="1" xfId="0" applyNumberFormat="1" applyFont="1" applyBorder="1" applyAlignment="1" applyProtection="1">
      <alignment horizontal="center" vertical="center"/>
      <protection locked="0"/>
    </xf>
    <xf numFmtId="0" fontId="1" fillId="0" borderId="8"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5"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7" xfId="0" applyFont="1" applyBorder="1" applyAlignment="1" applyProtection="1">
      <alignment horizontal="center" vertical="center" shrinkToFit="1"/>
      <protection locked="0"/>
    </xf>
    <xf numFmtId="0" fontId="1" fillId="0" borderId="46" xfId="0" applyFont="1" applyBorder="1" applyAlignment="1" applyProtection="1">
      <alignment horizontal="center" vertical="center" shrinkToFit="1"/>
      <protection locked="0"/>
    </xf>
    <xf numFmtId="0" fontId="1" fillId="0" borderId="45" xfId="0" applyFont="1" applyBorder="1" applyAlignment="1" applyProtection="1">
      <alignment horizontal="center" vertical="center" shrinkToFit="1"/>
      <protection locked="0"/>
    </xf>
    <xf numFmtId="0" fontId="1" fillId="0" borderId="43" xfId="0" applyFont="1" applyBorder="1" applyAlignment="1" applyProtection="1">
      <alignment horizontal="center" vertical="center"/>
      <protection locked="0"/>
    </xf>
    <xf numFmtId="176" fontId="9" fillId="0" borderId="30" xfId="0" applyNumberFormat="1" applyFont="1" applyFill="1" applyBorder="1" applyAlignment="1" applyProtection="1">
      <alignment horizontal="center" vertical="center"/>
      <protection locked="0"/>
    </xf>
    <xf numFmtId="176" fontId="9" fillId="0" borderId="29" xfId="0" applyNumberFormat="1" applyFont="1" applyFill="1" applyBorder="1" applyAlignment="1" applyProtection="1">
      <alignment horizontal="center" vertical="center"/>
      <protection locked="0"/>
    </xf>
    <xf numFmtId="176" fontId="9" fillId="0" borderId="31" xfId="0" applyNumberFormat="1" applyFont="1" applyFill="1" applyBorder="1" applyAlignment="1" applyProtection="1">
      <alignment horizontal="center" vertical="center"/>
      <protection locked="0"/>
    </xf>
    <xf numFmtId="176" fontId="9" fillId="0" borderId="26" xfId="0" applyNumberFormat="1" applyFont="1" applyFill="1" applyBorder="1" applyAlignment="1" applyProtection="1">
      <alignment horizontal="center" vertical="center"/>
      <protection locked="0"/>
    </xf>
    <xf numFmtId="176" fontId="9" fillId="0" borderId="2" xfId="0" applyNumberFormat="1" applyFont="1" applyFill="1" applyBorder="1" applyAlignment="1" applyProtection="1">
      <alignment horizontal="center" vertical="center"/>
      <protection locked="0"/>
    </xf>
    <xf numFmtId="176" fontId="9" fillId="0" borderId="27" xfId="0" applyNumberFormat="1" applyFont="1" applyFill="1" applyBorder="1" applyAlignment="1" applyProtection="1">
      <alignment horizontal="center" vertical="center"/>
      <protection locked="0"/>
    </xf>
    <xf numFmtId="176" fontId="9" fillId="0" borderId="30" xfId="0" applyNumberFormat="1" applyFont="1" applyBorder="1" applyAlignment="1" applyProtection="1">
      <alignment horizontal="center" vertical="center"/>
    </xf>
    <xf numFmtId="176" fontId="9" fillId="0" borderId="31" xfId="0" applyNumberFormat="1" applyFont="1" applyBorder="1" applyAlignment="1" applyProtection="1">
      <alignment horizontal="center" vertical="center"/>
    </xf>
    <xf numFmtId="176" fontId="9" fillId="0" borderId="26" xfId="0" applyNumberFormat="1" applyFont="1" applyBorder="1" applyAlignment="1" applyProtection="1">
      <alignment horizontal="center" vertical="center"/>
    </xf>
    <xf numFmtId="176" fontId="9" fillId="0" borderId="27" xfId="0" applyNumberFormat="1" applyFont="1" applyBorder="1" applyAlignment="1" applyProtection="1">
      <alignment horizontal="center" vertical="center"/>
    </xf>
    <xf numFmtId="0" fontId="1" fillId="0" borderId="7"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38"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1" fillId="0" borderId="39" xfId="0" applyFont="1" applyBorder="1" applyAlignment="1" applyProtection="1">
      <alignment horizontal="center" vertical="center" wrapText="1"/>
      <protection locked="0"/>
    </xf>
    <xf numFmtId="0" fontId="1" fillId="0" borderId="37"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wrapText="1"/>
      <protection locked="0"/>
    </xf>
    <xf numFmtId="176" fontId="14" fillId="0" borderId="32" xfId="0" applyNumberFormat="1" applyFont="1" applyBorder="1" applyAlignment="1" applyProtection="1">
      <alignment horizontal="right" vertical="center"/>
    </xf>
    <xf numFmtId="176" fontId="14" fillId="0" borderId="29" xfId="0" applyNumberFormat="1" applyFont="1" applyBorder="1" applyAlignment="1" applyProtection="1">
      <alignment horizontal="right" vertical="center"/>
    </xf>
    <xf numFmtId="176" fontId="14" fillId="0" borderId="3" xfId="0" applyNumberFormat="1" applyFont="1" applyBorder="1" applyAlignment="1" applyProtection="1">
      <alignment horizontal="right" vertical="center"/>
    </xf>
    <xf numFmtId="176" fontId="14" fillId="0" borderId="2" xfId="0" applyNumberFormat="1" applyFont="1" applyBorder="1" applyAlignment="1" applyProtection="1">
      <alignment horizontal="right" vertical="center"/>
    </xf>
    <xf numFmtId="176" fontId="14" fillId="0" borderId="30" xfId="0" applyNumberFormat="1" applyFont="1" applyBorder="1" applyAlignment="1" applyProtection="1">
      <alignment horizontal="right" vertical="center"/>
    </xf>
    <xf numFmtId="176" fontId="14" fillId="0" borderId="26" xfId="0" applyNumberFormat="1" applyFont="1" applyBorder="1" applyAlignment="1" applyProtection="1">
      <alignment horizontal="right" vertical="center"/>
    </xf>
    <xf numFmtId="176" fontId="9" fillId="0" borderId="30" xfId="0" applyNumberFormat="1" applyFont="1" applyBorder="1" applyAlignment="1" applyProtection="1">
      <alignment horizontal="center" vertical="center"/>
      <protection locked="0"/>
    </xf>
    <xf numFmtId="176" fontId="9" fillId="0" borderId="29" xfId="0" applyNumberFormat="1" applyFont="1" applyBorder="1" applyAlignment="1" applyProtection="1">
      <alignment horizontal="center" vertical="center"/>
      <protection locked="0"/>
    </xf>
    <xf numFmtId="176" fontId="9" fillId="0" borderId="31" xfId="0" applyNumberFormat="1" applyFont="1" applyBorder="1" applyAlignment="1" applyProtection="1">
      <alignment horizontal="center" vertical="center"/>
      <protection locked="0"/>
    </xf>
    <xf numFmtId="176" fontId="9" fillId="0" borderId="26" xfId="0" applyNumberFormat="1" applyFont="1" applyBorder="1" applyAlignment="1" applyProtection="1">
      <alignment horizontal="center" vertical="center"/>
      <protection locked="0"/>
    </xf>
    <xf numFmtId="176" fontId="9" fillId="0" borderId="2" xfId="0" applyNumberFormat="1" applyFont="1" applyBorder="1" applyAlignment="1" applyProtection="1">
      <alignment horizontal="center" vertical="center"/>
      <protection locked="0"/>
    </xf>
    <xf numFmtId="176" fontId="9" fillId="0" borderId="27" xfId="0" applyNumberFormat="1"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 fillId="0" borderId="5"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36"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6"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176" fontId="14" fillId="0" borderId="30" xfId="0" applyNumberFormat="1" applyFont="1" applyBorder="1" applyAlignment="1" applyProtection="1">
      <alignment horizontal="right" vertical="center" indent="2"/>
      <protection locked="0"/>
    </xf>
    <xf numFmtId="176" fontId="14" fillId="0" borderId="29" xfId="0" applyNumberFormat="1" applyFont="1" applyBorder="1" applyAlignment="1" applyProtection="1">
      <alignment horizontal="right" vertical="center" indent="2"/>
      <protection locked="0"/>
    </xf>
    <xf numFmtId="176" fontId="14" fillId="0" borderId="26" xfId="0" applyNumberFormat="1" applyFont="1" applyBorder="1" applyAlignment="1" applyProtection="1">
      <alignment horizontal="right" vertical="center" indent="2"/>
      <protection locked="0"/>
    </xf>
    <xf numFmtId="176" fontId="14" fillId="0" borderId="2" xfId="0" applyNumberFormat="1" applyFont="1" applyBorder="1" applyAlignment="1" applyProtection="1">
      <alignment horizontal="right" vertical="center" indent="2"/>
      <protection locked="0"/>
    </xf>
    <xf numFmtId="0" fontId="7" fillId="0" borderId="22"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21" xfId="0" applyFont="1" applyBorder="1" applyAlignment="1" applyProtection="1">
      <alignment vertical="center" wrapText="1"/>
      <protection locked="0"/>
    </xf>
    <xf numFmtId="0" fontId="1" fillId="0" borderId="22" xfId="0"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1" fillId="0" borderId="19" xfId="0" applyFont="1" applyBorder="1" applyAlignment="1" applyProtection="1">
      <alignment vertical="center" wrapText="1"/>
      <protection locked="0"/>
    </xf>
    <xf numFmtId="0" fontId="1" fillId="0" borderId="18" xfId="0" applyFont="1" applyBorder="1" applyAlignment="1" applyProtection="1">
      <alignment vertical="center" wrapText="1"/>
      <protection locked="0"/>
    </xf>
  </cellXfs>
  <cellStyles count="3">
    <cellStyle name="桁区切り" xfId="1" builtinId="6"/>
    <cellStyle name="標準" xfId="0" builtinId="0"/>
    <cellStyle name="標準 2" xfId="2" xr:uid="{6D064789-EFDA-42A7-BC31-03C001E9E7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oneCellAnchor>
    <xdr:from>
      <xdr:col>33</xdr:col>
      <xdr:colOff>217714</xdr:colOff>
      <xdr:row>72</xdr:row>
      <xdr:rowOff>231321</xdr:rowOff>
    </xdr:from>
    <xdr:ext cx="184731" cy="264560"/>
    <xdr:sp macro="" textlink="">
      <xdr:nvSpPr>
        <xdr:cNvPr id="8" name="テキスト ボックス 7">
          <a:extLst>
            <a:ext uri="{FF2B5EF4-FFF2-40B4-BE49-F238E27FC236}">
              <a16:creationId xmlns:a16="http://schemas.microsoft.com/office/drawing/2014/main" id="{CCCE3960-021B-4BB1-859E-36FC3C2A55AC}"/>
            </a:ext>
          </a:extLst>
        </xdr:cNvPr>
        <xdr:cNvSpPr txBox="1"/>
      </xdr:nvSpPr>
      <xdr:spPr>
        <a:xfrm>
          <a:off x="10657114" y="178716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32</xdr:col>
      <xdr:colOff>217714</xdr:colOff>
      <xdr:row>72</xdr:row>
      <xdr:rowOff>231321</xdr:rowOff>
    </xdr:from>
    <xdr:ext cx="184731" cy="264560"/>
    <xdr:sp macro="" textlink="">
      <xdr:nvSpPr>
        <xdr:cNvPr id="3" name="テキスト ボックス 2">
          <a:extLst>
            <a:ext uri="{FF2B5EF4-FFF2-40B4-BE49-F238E27FC236}">
              <a16:creationId xmlns:a16="http://schemas.microsoft.com/office/drawing/2014/main" id="{48E8B989-D268-4A0E-9400-594BD9AEC88D}"/>
            </a:ext>
          </a:extLst>
        </xdr:cNvPr>
        <xdr:cNvSpPr txBox="1"/>
      </xdr:nvSpPr>
      <xdr:spPr>
        <a:xfrm>
          <a:off x="10342789" y="178716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28</xdr:col>
      <xdr:colOff>285749</xdr:colOff>
      <xdr:row>16</xdr:row>
      <xdr:rowOff>54427</xdr:rowOff>
    </xdr:from>
    <xdr:to>
      <xdr:col>35</xdr:col>
      <xdr:colOff>56589</xdr:colOff>
      <xdr:row>22</xdr:row>
      <xdr:rowOff>6802</xdr:rowOff>
    </xdr:to>
    <xdr:sp macro="" textlink="">
      <xdr:nvSpPr>
        <xdr:cNvPr id="2" name="AutoShape 70">
          <a:extLst>
            <a:ext uri="{FF2B5EF4-FFF2-40B4-BE49-F238E27FC236}">
              <a16:creationId xmlns:a16="http://schemas.microsoft.com/office/drawing/2014/main" id="{00000000-0008-0000-0100-000002000000}"/>
            </a:ext>
          </a:extLst>
        </xdr:cNvPr>
        <xdr:cNvSpPr>
          <a:spLocks noChangeArrowheads="1"/>
        </xdr:cNvSpPr>
      </xdr:nvSpPr>
      <xdr:spPr bwMode="auto">
        <a:xfrm rot="10800000">
          <a:off x="9116785" y="3456213"/>
          <a:ext cx="1961590" cy="1095375"/>
        </a:xfrm>
        <a:prstGeom prst="wedgeRoundRectCallout">
          <a:avLst>
            <a:gd name="adj1" fmla="val -27307"/>
            <a:gd name="adj2" fmla="val -82838"/>
            <a:gd name="adj3" fmla="val 16667"/>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400" b="0" i="0" u="none" strike="noStrike" baseline="0">
              <a:solidFill>
                <a:srgbClr val="000000"/>
              </a:solidFill>
              <a:latin typeface="ＭＳ Ｐゴシック"/>
              <a:ea typeface="ＭＳ Ｐゴシック"/>
            </a:rPr>
            <a:t>固定的・非固定的給与を入力すると自動で入ります。</a:t>
          </a:r>
          <a:endParaRPr lang="ja-JP" altLang="en-US" sz="1400"/>
        </a:p>
      </xdr:txBody>
    </xdr:sp>
    <xdr:clientData/>
  </xdr:twoCellAnchor>
  <xdr:twoCellAnchor>
    <xdr:from>
      <xdr:col>5</xdr:col>
      <xdr:colOff>299358</xdr:colOff>
      <xdr:row>47</xdr:row>
      <xdr:rowOff>54428</xdr:rowOff>
    </xdr:from>
    <xdr:to>
      <xdr:col>12</xdr:col>
      <xdr:colOff>54429</xdr:colOff>
      <xdr:row>51</xdr:row>
      <xdr:rowOff>81642</xdr:rowOff>
    </xdr:to>
    <xdr:sp macro="" textlink="">
      <xdr:nvSpPr>
        <xdr:cNvPr id="3" name="AutoShape 70">
          <a:extLst>
            <a:ext uri="{FF2B5EF4-FFF2-40B4-BE49-F238E27FC236}">
              <a16:creationId xmlns:a16="http://schemas.microsoft.com/office/drawing/2014/main" id="{00000000-0008-0000-0100-000003000000}"/>
            </a:ext>
          </a:extLst>
        </xdr:cNvPr>
        <xdr:cNvSpPr>
          <a:spLocks noChangeArrowheads="1"/>
        </xdr:cNvSpPr>
      </xdr:nvSpPr>
      <xdr:spPr bwMode="auto">
        <a:xfrm rot="10800000">
          <a:off x="1932215" y="11035392"/>
          <a:ext cx="1945821" cy="843643"/>
        </a:xfrm>
        <a:prstGeom prst="wedgeRoundRectCallout">
          <a:avLst>
            <a:gd name="adj1" fmla="val -144189"/>
            <a:gd name="adj2" fmla="val -110058"/>
            <a:gd name="adj3" fmla="val 16667"/>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400" b="0" i="0" u="none" strike="noStrike" baseline="0">
              <a:solidFill>
                <a:srgbClr val="000000"/>
              </a:solidFill>
              <a:latin typeface="ＭＳ Ｐゴシック"/>
              <a:ea typeface="ＭＳ Ｐゴシック"/>
            </a:rPr>
            <a:t>この等級を入力すると月額等は自動で入ります。</a:t>
          </a:r>
          <a:endParaRPr lang="ja-JP" altLang="en-US" sz="1400"/>
        </a:p>
      </xdr:txBody>
    </xdr:sp>
    <xdr:clientData/>
  </xdr:twoCellAnchor>
  <xdr:twoCellAnchor>
    <xdr:from>
      <xdr:col>6</xdr:col>
      <xdr:colOff>2722</xdr:colOff>
      <xdr:row>47</xdr:row>
      <xdr:rowOff>70757</xdr:rowOff>
    </xdr:from>
    <xdr:to>
      <xdr:col>12</xdr:col>
      <xdr:colOff>70757</xdr:colOff>
      <xdr:row>51</xdr:row>
      <xdr:rowOff>97971</xdr:rowOff>
    </xdr:to>
    <xdr:sp macro="" textlink="">
      <xdr:nvSpPr>
        <xdr:cNvPr id="7" name="AutoShape 70">
          <a:extLst>
            <a:ext uri="{FF2B5EF4-FFF2-40B4-BE49-F238E27FC236}">
              <a16:creationId xmlns:a16="http://schemas.microsoft.com/office/drawing/2014/main" id="{00000000-0008-0000-0100-000007000000}"/>
            </a:ext>
          </a:extLst>
        </xdr:cNvPr>
        <xdr:cNvSpPr>
          <a:spLocks noChangeArrowheads="1"/>
        </xdr:cNvSpPr>
      </xdr:nvSpPr>
      <xdr:spPr bwMode="auto">
        <a:xfrm rot="10800000">
          <a:off x="1948543" y="11051721"/>
          <a:ext cx="1945821" cy="843643"/>
        </a:xfrm>
        <a:prstGeom prst="wedgeRoundRectCallout">
          <a:avLst>
            <a:gd name="adj1" fmla="val -143489"/>
            <a:gd name="adj2" fmla="val 33491"/>
            <a:gd name="adj3" fmla="val 16667"/>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400" b="0" i="0" u="none" strike="noStrike" baseline="0">
              <a:solidFill>
                <a:srgbClr val="000000"/>
              </a:solidFill>
              <a:latin typeface="ＭＳ Ｐゴシック"/>
              <a:ea typeface="ＭＳ Ｐゴシック"/>
            </a:rPr>
            <a:t>この等級を入力すると月額等は自動で入ります。</a:t>
          </a:r>
          <a:endParaRPr lang="ja-JP" altLang="en-US" sz="1400"/>
        </a:p>
      </xdr:txBody>
    </xdr:sp>
    <xdr:clientData/>
  </xdr:twoCellAnchor>
  <xdr:twoCellAnchor>
    <xdr:from>
      <xdr:col>6</xdr:col>
      <xdr:colOff>5444</xdr:colOff>
      <xdr:row>47</xdr:row>
      <xdr:rowOff>73478</xdr:rowOff>
    </xdr:from>
    <xdr:to>
      <xdr:col>12</xdr:col>
      <xdr:colOff>73479</xdr:colOff>
      <xdr:row>51</xdr:row>
      <xdr:rowOff>100692</xdr:rowOff>
    </xdr:to>
    <xdr:sp macro="" textlink="">
      <xdr:nvSpPr>
        <xdr:cNvPr id="8" name="AutoShape 70">
          <a:extLst>
            <a:ext uri="{FF2B5EF4-FFF2-40B4-BE49-F238E27FC236}">
              <a16:creationId xmlns:a16="http://schemas.microsoft.com/office/drawing/2014/main" id="{00000000-0008-0000-0100-000008000000}"/>
            </a:ext>
          </a:extLst>
        </xdr:cNvPr>
        <xdr:cNvSpPr>
          <a:spLocks noChangeArrowheads="1"/>
        </xdr:cNvSpPr>
      </xdr:nvSpPr>
      <xdr:spPr bwMode="auto">
        <a:xfrm rot="10800000">
          <a:off x="1951265" y="11054442"/>
          <a:ext cx="1945821" cy="843643"/>
        </a:xfrm>
        <a:prstGeom prst="wedgeRoundRectCallout">
          <a:avLst>
            <a:gd name="adj1" fmla="val 5462"/>
            <a:gd name="adj2" fmla="val 173813"/>
            <a:gd name="adj3" fmla="val 16667"/>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400" b="0" i="0" u="none" strike="noStrike" baseline="0">
              <a:solidFill>
                <a:srgbClr val="000000"/>
              </a:solidFill>
              <a:latin typeface="ＭＳ Ｐゴシック"/>
              <a:ea typeface="ＭＳ Ｐゴシック"/>
            </a:rPr>
            <a:t>この等級を入力すると月額等は自動で入ります。</a:t>
          </a:r>
          <a:endParaRPr lang="ja-JP" altLang="en-US" sz="1400"/>
        </a:p>
      </xdr:txBody>
    </xdr:sp>
    <xdr:clientData/>
  </xdr:twoCellAnchor>
  <xdr:twoCellAnchor>
    <xdr:from>
      <xdr:col>13</xdr:col>
      <xdr:colOff>68036</xdr:colOff>
      <xdr:row>22</xdr:row>
      <xdr:rowOff>81642</xdr:rowOff>
    </xdr:from>
    <xdr:to>
      <xdr:col>28</xdr:col>
      <xdr:colOff>190500</xdr:colOff>
      <xdr:row>36</xdr:row>
      <xdr:rowOff>95250</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4204607" y="4626428"/>
          <a:ext cx="4816929" cy="4204608"/>
        </a:xfrm>
        <a:prstGeom prst="wedgeRoundRectCallout">
          <a:avLst>
            <a:gd name="adj1" fmla="val 48510"/>
            <a:gd name="adj2" fmla="val -53820"/>
            <a:gd name="adj3" fmla="val 16667"/>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32</xdr:col>
      <xdr:colOff>217714</xdr:colOff>
      <xdr:row>72</xdr:row>
      <xdr:rowOff>231321</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0613571" y="17757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9E069-1F47-4712-9092-C3A1C382A784}">
  <dimension ref="A1:DU78"/>
  <sheetViews>
    <sheetView showGridLines="0" showZeros="0" tabSelected="1" view="pageBreakPreview" zoomScale="70" zoomScaleNormal="70" zoomScaleSheetLayoutView="70" workbookViewId="0">
      <selection activeCell="EN8" sqref="EN8"/>
    </sheetView>
  </sheetViews>
  <sheetFormatPr defaultColWidth="4.125" defaultRowHeight="17.25" x14ac:dyDescent="0.15"/>
  <cols>
    <col min="1" max="1" width="4.125" style="1"/>
    <col min="2" max="3" width="4.125" style="2"/>
    <col min="4" max="4" width="5" style="2" bestFit="1" customWidth="1"/>
    <col min="5" max="122" width="4.125" style="2"/>
    <col min="123" max="123" width="6.875" style="2" bestFit="1" customWidth="1"/>
    <col min="124" max="125" width="16.5" style="2" bestFit="1" customWidth="1"/>
    <col min="126" max="16384" width="4.125" style="2"/>
  </cols>
  <sheetData>
    <row r="1" spans="2:125" ht="28.5" customHeight="1" x14ac:dyDescent="0.2">
      <c r="AK1" s="57" t="s">
        <v>42</v>
      </c>
      <c r="AL1" s="57"/>
      <c r="AM1" s="57"/>
      <c r="AN1" s="57"/>
      <c r="DD1" s="2" t="s">
        <v>49</v>
      </c>
      <c r="DE1" s="2" t="s">
        <v>50</v>
      </c>
      <c r="DG1" s="2" t="s">
        <v>51</v>
      </c>
      <c r="DI1" s="3">
        <f>H42+1</f>
        <v>1</v>
      </c>
      <c r="DP1" s="4">
        <v>1</v>
      </c>
      <c r="DQ1" s="4" t="s">
        <v>52</v>
      </c>
      <c r="DR1" s="4" t="s">
        <v>52</v>
      </c>
      <c r="DS1" s="5">
        <v>58</v>
      </c>
      <c r="DT1" s="8"/>
      <c r="DU1" s="6">
        <v>63000</v>
      </c>
    </row>
    <row r="2" spans="2:125" ht="13.7" customHeight="1" x14ac:dyDescent="0.15">
      <c r="B2" s="58" t="s">
        <v>41</v>
      </c>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S2" s="7"/>
      <c r="AT2" s="7"/>
      <c r="AU2" s="7"/>
      <c r="AV2" s="7"/>
      <c r="AW2" s="7"/>
      <c r="AX2" s="7"/>
      <c r="AY2" s="7"/>
      <c r="AZ2" s="7"/>
      <c r="BA2" s="7"/>
      <c r="BB2" s="7"/>
      <c r="BC2" s="7"/>
      <c r="BD2" s="7"/>
      <c r="BE2" s="7"/>
      <c r="BF2" s="7"/>
      <c r="BG2" s="7"/>
      <c r="BH2" s="7"/>
      <c r="BI2" s="7"/>
      <c r="BJ2" s="7"/>
      <c r="BK2" s="7"/>
      <c r="BL2" s="7"/>
      <c r="BM2" s="7"/>
      <c r="BN2" s="7"/>
      <c r="BO2" s="7"/>
      <c r="BP2" s="7"/>
      <c r="BQ2" s="7"/>
      <c r="DD2" s="2" t="s">
        <v>50</v>
      </c>
      <c r="DE2" s="2" t="s">
        <v>53</v>
      </c>
      <c r="DG2" s="2" t="s">
        <v>54</v>
      </c>
      <c r="DI2" s="3">
        <f>R48+1</f>
        <v>1</v>
      </c>
      <c r="DP2" s="4">
        <v>2</v>
      </c>
      <c r="DQ2" s="4" t="s">
        <v>52</v>
      </c>
      <c r="DR2" s="4" t="s">
        <v>52</v>
      </c>
      <c r="DS2" s="9">
        <v>68</v>
      </c>
      <c r="DT2" s="8">
        <v>63000</v>
      </c>
      <c r="DU2" s="6">
        <v>73000</v>
      </c>
    </row>
    <row r="3" spans="2:125" ht="13.7" customHeight="1" x14ac:dyDescent="0.15">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DI3" s="3">
        <f>R54+1</f>
        <v>1</v>
      </c>
      <c r="DP3" s="4">
        <v>3</v>
      </c>
      <c r="DQ3" s="4" t="s">
        <v>52</v>
      </c>
      <c r="DR3" s="4" t="s">
        <v>52</v>
      </c>
      <c r="DS3" s="9">
        <v>78</v>
      </c>
      <c r="DT3" s="8">
        <v>73000</v>
      </c>
      <c r="DU3" s="6">
        <v>83000</v>
      </c>
    </row>
    <row r="4" spans="2:125" ht="13.7" customHeight="1" x14ac:dyDescent="0.15">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DE4" s="2" t="s">
        <v>55</v>
      </c>
      <c r="DP4" s="4">
        <v>4</v>
      </c>
      <c r="DQ4" s="4">
        <v>1</v>
      </c>
      <c r="DR4" s="4">
        <v>1</v>
      </c>
      <c r="DS4" s="9">
        <v>88</v>
      </c>
      <c r="DT4" s="8">
        <v>83000</v>
      </c>
      <c r="DU4" s="6">
        <v>93000</v>
      </c>
    </row>
    <row r="5" spans="2:125" ht="13.7" customHeight="1" x14ac:dyDescent="0.15">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10"/>
      <c r="AO5" s="10"/>
      <c r="AP5" s="10"/>
      <c r="AQ5" s="10"/>
      <c r="AR5" s="10"/>
      <c r="AS5" s="10"/>
      <c r="AT5" s="10"/>
      <c r="AU5" s="10"/>
      <c r="AV5" s="10"/>
      <c r="AW5" s="10"/>
      <c r="BB5" s="10"/>
      <c r="BC5" s="10"/>
      <c r="BD5" s="10"/>
      <c r="BE5" s="10"/>
      <c r="BF5" s="10"/>
      <c r="BG5" s="10"/>
      <c r="BH5" s="10"/>
      <c r="BI5" s="10"/>
      <c r="BJ5" s="10"/>
      <c r="BK5" s="10"/>
      <c r="BL5" s="10"/>
      <c r="BM5" s="10"/>
      <c r="BN5" s="10"/>
      <c r="DE5" s="2" t="s">
        <v>56</v>
      </c>
      <c r="DP5" s="4">
        <v>5</v>
      </c>
      <c r="DQ5" s="4">
        <v>2</v>
      </c>
      <c r="DR5" s="4">
        <v>2</v>
      </c>
      <c r="DS5" s="5">
        <v>98</v>
      </c>
      <c r="DT5" s="8">
        <v>93000</v>
      </c>
      <c r="DU5" s="6">
        <v>101000</v>
      </c>
    </row>
    <row r="6" spans="2:125" ht="20.25" customHeight="1" x14ac:dyDescent="0.15">
      <c r="B6" s="11" t="s">
        <v>40</v>
      </c>
      <c r="DP6" s="4">
        <v>6</v>
      </c>
      <c r="DQ6" s="4">
        <v>3</v>
      </c>
      <c r="DR6" s="4">
        <v>3</v>
      </c>
      <c r="DS6" s="9">
        <v>104</v>
      </c>
      <c r="DT6" s="8">
        <v>101000</v>
      </c>
      <c r="DU6" s="6">
        <v>107000</v>
      </c>
    </row>
    <row r="7" spans="2:125" ht="16.5" customHeight="1" x14ac:dyDescent="0.15">
      <c r="C7" s="12" t="s">
        <v>34</v>
      </c>
      <c r="D7" s="2" t="s">
        <v>39</v>
      </c>
      <c r="AN7" s="13"/>
      <c r="AO7" s="13"/>
      <c r="DP7" s="4">
        <v>7</v>
      </c>
      <c r="DQ7" s="4">
        <v>4</v>
      </c>
      <c r="DR7" s="4">
        <v>4</v>
      </c>
      <c r="DS7" s="9">
        <v>110</v>
      </c>
      <c r="DT7" s="8">
        <v>107000</v>
      </c>
      <c r="DU7" s="6">
        <v>114000</v>
      </c>
    </row>
    <row r="8" spans="2:125" ht="16.5" customHeight="1" x14ac:dyDescent="0.15">
      <c r="C8" s="12"/>
      <c r="D8" s="2" t="s">
        <v>38</v>
      </c>
      <c r="AN8" s="13"/>
      <c r="AO8" s="13"/>
      <c r="DP8" s="4">
        <v>8</v>
      </c>
      <c r="DQ8" s="4">
        <v>5</v>
      </c>
      <c r="DR8" s="4">
        <v>5</v>
      </c>
      <c r="DS8" s="9">
        <v>118</v>
      </c>
      <c r="DT8" s="8">
        <v>114000</v>
      </c>
      <c r="DU8" s="6">
        <v>122000</v>
      </c>
    </row>
    <row r="9" spans="2:125" ht="16.5" customHeight="1" x14ac:dyDescent="0.15">
      <c r="C9" s="12" t="s">
        <v>34</v>
      </c>
      <c r="D9" s="2" t="s">
        <v>37</v>
      </c>
      <c r="AN9" s="13"/>
      <c r="AO9" s="13"/>
      <c r="DP9" s="4">
        <v>9</v>
      </c>
      <c r="DQ9" s="4">
        <v>6</v>
      </c>
      <c r="DR9" s="4">
        <v>6</v>
      </c>
      <c r="DS9" s="9">
        <v>126</v>
      </c>
      <c r="DT9" s="8">
        <v>122000</v>
      </c>
      <c r="DU9" s="6">
        <v>130000</v>
      </c>
    </row>
    <row r="10" spans="2:125" ht="16.5" customHeight="1" x14ac:dyDescent="0.15">
      <c r="C10" s="12"/>
      <c r="D10" s="2" t="s">
        <v>36</v>
      </c>
      <c r="AN10" s="13"/>
      <c r="AO10" s="13"/>
      <c r="DP10" s="4">
        <v>10</v>
      </c>
      <c r="DQ10" s="4">
        <v>7</v>
      </c>
      <c r="DR10" s="4">
        <v>7</v>
      </c>
      <c r="DS10" s="9">
        <v>134</v>
      </c>
      <c r="DT10" s="8">
        <v>130000</v>
      </c>
      <c r="DU10" s="6">
        <v>138000</v>
      </c>
    </row>
    <row r="11" spans="2:125" ht="16.5" customHeight="1" x14ac:dyDescent="0.15">
      <c r="C11" s="12" t="s">
        <v>34</v>
      </c>
      <c r="D11" s="2" t="s">
        <v>43</v>
      </c>
      <c r="AN11" s="13"/>
      <c r="AO11" s="13"/>
      <c r="DP11" s="4">
        <v>11</v>
      </c>
      <c r="DQ11" s="4">
        <v>8</v>
      </c>
      <c r="DR11" s="4">
        <v>8</v>
      </c>
      <c r="DS11" s="9">
        <v>142</v>
      </c>
      <c r="DT11" s="8">
        <v>138000</v>
      </c>
      <c r="DU11" s="6">
        <v>146000</v>
      </c>
    </row>
    <row r="12" spans="2:125" ht="16.5" customHeight="1" x14ac:dyDescent="0.15">
      <c r="C12" s="12"/>
      <c r="D12" s="2" t="s">
        <v>35</v>
      </c>
      <c r="AN12" s="13"/>
      <c r="AO12" s="13"/>
      <c r="DP12" s="4">
        <v>12</v>
      </c>
      <c r="DQ12" s="4">
        <v>9</v>
      </c>
      <c r="DR12" s="4">
        <v>9</v>
      </c>
      <c r="DS12" s="9">
        <v>150</v>
      </c>
      <c r="DT12" s="8">
        <v>146000</v>
      </c>
      <c r="DU12" s="6">
        <v>155000</v>
      </c>
    </row>
    <row r="13" spans="2:125" ht="16.5" customHeight="1" x14ac:dyDescent="0.15">
      <c r="C13" s="12" t="s">
        <v>34</v>
      </c>
      <c r="D13" s="2" t="s">
        <v>33</v>
      </c>
      <c r="AN13" s="13"/>
      <c r="AO13" s="13"/>
      <c r="DP13" s="4">
        <v>13</v>
      </c>
      <c r="DQ13" s="4">
        <v>10</v>
      </c>
      <c r="DR13" s="4">
        <v>10</v>
      </c>
      <c r="DS13" s="9">
        <v>160</v>
      </c>
      <c r="DT13" s="8">
        <v>155000</v>
      </c>
      <c r="DU13" s="6">
        <v>165000</v>
      </c>
    </row>
    <row r="14" spans="2:125" ht="18" thickBot="1" x14ac:dyDescent="0.2">
      <c r="B14" s="52"/>
      <c r="C14" s="52"/>
      <c r="D14" s="14"/>
      <c r="E14" s="52"/>
      <c r="F14" s="52"/>
      <c r="G14" s="52"/>
      <c r="H14" s="52"/>
      <c r="I14" s="52"/>
      <c r="J14" s="13"/>
      <c r="K14" s="13"/>
      <c r="L14" s="13"/>
      <c r="M14" s="13"/>
      <c r="N14" s="13"/>
      <c r="O14" s="13"/>
      <c r="P14" s="13"/>
      <c r="Q14" s="15"/>
      <c r="R14" s="15"/>
      <c r="S14" s="15"/>
      <c r="T14" s="15"/>
      <c r="U14" s="52"/>
      <c r="V14" s="52"/>
      <c r="W14" s="52"/>
      <c r="X14" s="52"/>
      <c r="Y14" s="52"/>
      <c r="Z14" s="52"/>
      <c r="AA14" s="52"/>
      <c r="AB14" s="52"/>
      <c r="AC14" s="13"/>
      <c r="AD14" s="13"/>
      <c r="AE14" s="13"/>
      <c r="AF14" s="13"/>
      <c r="AG14" s="13"/>
      <c r="AH14" s="13"/>
      <c r="AI14" s="13"/>
      <c r="AJ14" s="13"/>
      <c r="AK14" s="13"/>
      <c r="AL14" s="13"/>
      <c r="AM14" s="13"/>
      <c r="AN14" s="13"/>
      <c r="AO14" s="13"/>
      <c r="AU14" s="12"/>
      <c r="DP14" s="4">
        <v>14</v>
      </c>
      <c r="DQ14" s="4">
        <v>11</v>
      </c>
      <c r="DR14" s="4">
        <v>11</v>
      </c>
      <c r="DS14" s="9">
        <v>170</v>
      </c>
      <c r="DT14" s="8">
        <v>165000</v>
      </c>
      <c r="DU14" s="6">
        <v>175000</v>
      </c>
    </row>
    <row r="15" spans="2:125" ht="16.5" customHeight="1" x14ac:dyDescent="0.15">
      <c r="B15" s="59" t="s">
        <v>32</v>
      </c>
      <c r="C15" s="60"/>
      <c r="D15" s="60"/>
      <c r="E15" s="60"/>
      <c r="F15" s="60"/>
      <c r="G15" s="60"/>
      <c r="H15" s="65"/>
      <c r="I15" s="66"/>
      <c r="J15" s="66"/>
      <c r="K15" s="66"/>
      <c r="L15" s="66"/>
      <c r="M15" s="66"/>
      <c r="N15" s="59" t="s">
        <v>31</v>
      </c>
      <c r="O15" s="60"/>
      <c r="P15" s="60"/>
      <c r="Q15" s="60"/>
      <c r="R15" s="60"/>
      <c r="S15" s="60"/>
      <c r="T15" s="71"/>
      <c r="U15" s="72"/>
      <c r="V15" s="72"/>
      <c r="W15" s="72"/>
      <c r="X15" s="72"/>
      <c r="Y15" s="72"/>
      <c r="Z15" s="72"/>
      <c r="AA15" s="72"/>
      <c r="AB15" s="72"/>
      <c r="AC15" s="72"/>
      <c r="AD15" s="72"/>
      <c r="AE15" s="72"/>
      <c r="AF15" s="72"/>
      <c r="AG15" s="72"/>
      <c r="AH15" s="72"/>
      <c r="AI15" s="72"/>
      <c r="AJ15" s="72"/>
      <c r="AK15" s="72"/>
      <c r="AL15" s="72"/>
      <c r="AM15" s="73"/>
      <c r="AN15" s="13"/>
      <c r="AT15" s="12"/>
      <c r="DP15" s="4">
        <v>15</v>
      </c>
      <c r="DQ15" s="4">
        <v>12</v>
      </c>
      <c r="DR15" s="4">
        <v>12</v>
      </c>
      <c r="DS15" s="9">
        <v>180</v>
      </c>
      <c r="DT15" s="8">
        <v>175000</v>
      </c>
      <c r="DU15" s="6">
        <v>185000</v>
      </c>
    </row>
    <row r="16" spans="2:125" ht="16.5" customHeight="1" x14ac:dyDescent="0.15">
      <c r="B16" s="61"/>
      <c r="C16" s="62"/>
      <c r="D16" s="62"/>
      <c r="E16" s="62"/>
      <c r="F16" s="62"/>
      <c r="G16" s="62"/>
      <c r="H16" s="67"/>
      <c r="I16" s="68"/>
      <c r="J16" s="68"/>
      <c r="K16" s="68"/>
      <c r="L16" s="68"/>
      <c r="M16" s="68"/>
      <c r="N16" s="61"/>
      <c r="O16" s="62"/>
      <c r="P16" s="62"/>
      <c r="Q16" s="62"/>
      <c r="R16" s="62"/>
      <c r="S16" s="62"/>
      <c r="T16" s="74"/>
      <c r="U16" s="75"/>
      <c r="V16" s="75"/>
      <c r="W16" s="75"/>
      <c r="X16" s="75"/>
      <c r="Y16" s="75"/>
      <c r="Z16" s="75"/>
      <c r="AA16" s="75"/>
      <c r="AB16" s="75"/>
      <c r="AC16" s="75"/>
      <c r="AD16" s="75"/>
      <c r="AE16" s="75"/>
      <c r="AF16" s="75"/>
      <c r="AG16" s="75"/>
      <c r="AH16" s="75"/>
      <c r="AI16" s="75"/>
      <c r="AJ16" s="75"/>
      <c r="AK16" s="75"/>
      <c r="AL16" s="75"/>
      <c r="AM16" s="76"/>
      <c r="AN16" s="13"/>
      <c r="AT16" s="12"/>
      <c r="DP16" s="4">
        <v>16</v>
      </c>
      <c r="DQ16" s="4">
        <v>13</v>
      </c>
      <c r="DR16" s="4">
        <v>13</v>
      </c>
      <c r="DS16" s="9">
        <v>190</v>
      </c>
      <c r="DT16" s="8">
        <v>185000</v>
      </c>
      <c r="DU16" s="6">
        <v>195000</v>
      </c>
    </row>
    <row r="17" spans="2:125" ht="16.5" customHeight="1" thickBot="1" x14ac:dyDescent="0.2">
      <c r="B17" s="63"/>
      <c r="C17" s="64"/>
      <c r="D17" s="64"/>
      <c r="E17" s="64"/>
      <c r="F17" s="64"/>
      <c r="G17" s="64"/>
      <c r="H17" s="69"/>
      <c r="I17" s="70"/>
      <c r="J17" s="70"/>
      <c r="K17" s="70"/>
      <c r="L17" s="70"/>
      <c r="M17" s="70"/>
      <c r="N17" s="63"/>
      <c r="O17" s="64"/>
      <c r="P17" s="64"/>
      <c r="Q17" s="64"/>
      <c r="R17" s="64"/>
      <c r="S17" s="64"/>
      <c r="T17" s="77"/>
      <c r="U17" s="78"/>
      <c r="V17" s="78"/>
      <c r="W17" s="78"/>
      <c r="X17" s="78"/>
      <c r="Y17" s="78"/>
      <c r="Z17" s="78"/>
      <c r="AA17" s="78"/>
      <c r="AB17" s="78"/>
      <c r="AC17" s="78"/>
      <c r="AD17" s="78"/>
      <c r="AE17" s="78"/>
      <c r="AF17" s="78"/>
      <c r="AG17" s="78"/>
      <c r="AH17" s="78"/>
      <c r="AI17" s="78"/>
      <c r="AJ17" s="78"/>
      <c r="AK17" s="78"/>
      <c r="AL17" s="78"/>
      <c r="AM17" s="79"/>
      <c r="AN17" s="13"/>
      <c r="AT17" s="12"/>
      <c r="DP17" s="4">
        <v>17</v>
      </c>
      <c r="DQ17" s="4">
        <v>14</v>
      </c>
      <c r="DR17" s="4">
        <v>14</v>
      </c>
      <c r="DS17" s="9">
        <v>200</v>
      </c>
      <c r="DT17" s="8">
        <v>195000</v>
      </c>
      <c r="DU17" s="6">
        <v>210000</v>
      </c>
    </row>
    <row r="18" spans="2:125" ht="15.75" customHeight="1" thickBot="1" x14ac:dyDescent="0.2">
      <c r="DP18" s="4">
        <v>18</v>
      </c>
      <c r="DQ18" s="4">
        <v>15</v>
      </c>
      <c r="DR18" s="4">
        <v>15</v>
      </c>
      <c r="DS18" s="9">
        <v>220</v>
      </c>
      <c r="DT18" s="8">
        <v>210000</v>
      </c>
      <c r="DU18" s="6">
        <v>230000</v>
      </c>
    </row>
    <row r="19" spans="2:125" ht="16.5" customHeight="1" x14ac:dyDescent="0.15">
      <c r="B19" s="80" t="s">
        <v>30</v>
      </c>
      <c r="C19" s="81"/>
      <c r="D19" s="81"/>
      <c r="E19" s="81"/>
      <c r="F19" s="81"/>
      <c r="G19" s="81"/>
      <c r="H19" s="81"/>
      <c r="I19" s="81"/>
      <c r="J19" s="82"/>
      <c r="K19" s="83" t="s">
        <v>29</v>
      </c>
      <c r="L19" s="81"/>
      <c r="M19" s="81"/>
      <c r="N19" s="81"/>
      <c r="O19" s="81"/>
      <c r="P19" s="81"/>
      <c r="Q19" s="81"/>
      <c r="R19" s="81"/>
      <c r="S19" s="81"/>
      <c r="T19" s="81"/>
      <c r="U19" s="81"/>
      <c r="V19" s="81"/>
      <c r="W19" s="82"/>
      <c r="X19" s="83" t="s">
        <v>28</v>
      </c>
      <c r="Y19" s="81"/>
      <c r="Z19" s="81"/>
      <c r="AA19" s="81"/>
      <c r="AB19" s="81"/>
      <c r="AC19" s="81"/>
      <c r="AD19" s="81"/>
      <c r="AE19" s="81"/>
      <c r="AF19" s="81"/>
      <c r="AG19" s="81"/>
      <c r="AH19" s="81"/>
      <c r="AI19" s="82"/>
      <c r="AJ19" s="83" t="s">
        <v>27</v>
      </c>
      <c r="AK19" s="81"/>
      <c r="AL19" s="81"/>
      <c r="AM19" s="84"/>
      <c r="AN19" s="52"/>
      <c r="DP19" s="4">
        <v>19</v>
      </c>
      <c r="DQ19" s="4">
        <v>16</v>
      </c>
      <c r="DR19" s="4">
        <v>16</v>
      </c>
      <c r="DS19" s="9">
        <v>240</v>
      </c>
      <c r="DT19" s="8">
        <v>230000</v>
      </c>
      <c r="DU19" s="6">
        <v>250000</v>
      </c>
    </row>
    <row r="20" spans="2:125" ht="15" customHeight="1" x14ac:dyDescent="0.15">
      <c r="B20" s="108"/>
      <c r="C20" s="109"/>
      <c r="D20" s="109"/>
      <c r="E20" s="109"/>
      <c r="F20" s="109"/>
      <c r="G20" s="109"/>
      <c r="H20" s="109"/>
      <c r="I20" s="109"/>
      <c r="J20" s="110"/>
      <c r="K20" s="114"/>
      <c r="L20" s="115"/>
      <c r="M20" s="115"/>
      <c r="N20" s="115"/>
      <c r="O20" s="115"/>
      <c r="P20" s="115"/>
      <c r="Q20" s="116"/>
      <c r="R20" s="120"/>
      <c r="S20" s="121"/>
      <c r="T20" s="121"/>
      <c r="U20" s="121"/>
      <c r="V20" s="121"/>
      <c r="W20" s="122"/>
      <c r="X20" s="126"/>
      <c r="Y20" s="127"/>
      <c r="Z20" s="127"/>
      <c r="AA20" s="130"/>
      <c r="AB20" s="130"/>
      <c r="AC20" s="132" t="s">
        <v>46</v>
      </c>
      <c r="AD20" s="130"/>
      <c r="AE20" s="130"/>
      <c r="AF20" s="132" t="s">
        <v>47</v>
      </c>
      <c r="AG20" s="130"/>
      <c r="AH20" s="130"/>
      <c r="AI20" s="92" t="s">
        <v>48</v>
      </c>
      <c r="AJ20" s="94"/>
      <c r="AK20" s="95"/>
      <c r="AL20" s="95"/>
      <c r="AM20" s="96"/>
      <c r="AN20" s="52"/>
      <c r="DP20" s="4">
        <v>20</v>
      </c>
      <c r="DQ20" s="4">
        <v>17</v>
      </c>
      <c r="DR20" s="4">
        <v>17</v>
      </c>
      <c r="DS20" s="9">
        <v>260</v>
      </c>
      <c r="DT20" s="8">
        <v>250000</v>
      </c>
      <c r="DU20" s="6">
        <v>270000</v>
      </c>
    </row>
    <row r="21" spans="2:125" ht="15" customHeight="1" thickBot="1" x14ac:dyDescent="0.2">
      <c r="B21" s="111"/>
      <c r="C21" s="112"/>
      <c r="D21" s="112"/>
      <c r="E21" s="112"/>
      <c r="F21" s="112"/>
      <c r="G21" s="112"/>
      <c r="H21" s="112"/>
      <c r="I21" s="112"/>
      <c r="J21" s="113"/>
      <c r="K21" s="117"/>
      <c r="L21" s="118"/>
      <c r="M21" s="118"/>
      <c r="N21" s="118"/>
      <c r="O21" s="118"/>
      <c r="P21" s="118"/>
      <c r="Q21" s="119"/>
      <c r="R21" s="123"/>
      <c r="S21" s="124"/>
      <c r="T21" s="124"/>
      <c r="U21" s="124"/>
      <c r="V21" s="124"/>
      <c r="W21" s="125"/>
      <c r="X21" s="128"/>
      <c r="Y21" s="129"/>
      <c r="Z21" s="129"/>
      <c r="AA21" s="131"/>
      <c r="AB21" s="131"/>
      <c r="AC21" s="133"/>
      <c r="AD21" s="131"/>
      <c r="AE21" s="131"/>
      <c r="AF21" s="133"/>
      <c r="AG21" s="131"/>
      <c r="AH21" s="131"/>
      <c r="AI21" s="93"/>
      <c r="AJ21" s="97"/>
      <c r="AK21" s="98"/>
      <c r="AL21" s="98"/>
      <c r="AM21" s="99"/>
      <c r="AN21" s="52"/>
      <c r="DP21" s="4">
        <v>21</v>
      </c>
      <c r="DQ21" s="4">
        <v>18</v>
      </c>
      <c r="DR21" s="4">
        <v>18</v>
      </c>
      <c r="DS21" s="9">
        <v>280</v>
      </c>
      <c r="DT21" s="8">
        <v>270000</v>
      </c>
      <c r="DU21" s="6">
        <v>290000</v>
      </c>
    </row>
    <row r="22" spans="2:125" ht="12" customHeight="1" x14ac:dyDescent="0.15">
      <c r="DP22" s="4">
        <v>22</v>
      </c>
      <c r="DQ22" s="4">
        <v>19</v>
      </c>
      <c r="DR22" s="4">
        <v>19</v>
      </c>
      <c r="DS22" s="9">
        <v>300</v>
      </c>
      <c r="DT22" s="8">
        <v>290000</v>
      </c>
      <c r="DU22" s="6">
        <v>310000</v>
      </c>
    </row>
    <row r="23" spans="2:125" ht="20.25" customHeight="1" thickBot="1" x14ac:dyDescent="0.2">
      <c r="B23" s="11" t="s">
        <v>44</v>
      </c>
      <c r="O23" s="16" t="s">
        <v>26</v>
      </c>
      <c r="DP23" s="4">
        <v>23</v>
      </c>
      <c r="DQ23" s="4">
        <v>20</v>
      </c>
      <c r="DR23" s="4">
        <v>20</v>
      </c>
      <c r="DS23" s="9">
        <v>320</v>
      </c>
      <c r="DT23" s="8">
        <v>310000</v>
      </c>
      <c r="DU23" s="6">
        <v>330000</v>
      </c>
    </row>
    <row r="24" spans="2:125" ht="26.25" customHeight="1" thickBot="1" x14ac:dyDescent="0.2">
      <c r="B24" s="100" t="s">
        <v>25</v>
      </c>
      <c r="C24" s="101"/>
      <c r="D24" s="101"/>
      <c r="E24" s="101"/>
      <c r="F24" s="101"/>
      <c r="G24" s="101"/>
      <c r="H24" s="101"/>
      <c r="I24" s="101"/>
      <c r="J24" s="101"/>
      <c r="K24" s="101"/>
      <c r="L24" s="101"/>
      <c r="M24" s="102" t="s">
        <v>24</v>
      </c>
      <c r="N24" s="103"/>
      <c r="O24" s="103"/>
      <c r="P24" s="103"/>
      <c r="Q24" s="103"/>
      <c r="R24" s="103"/>
      <c r="S24" s="103"/>
      <c r="T24" s="103"/>
      <c r="U24" s="104"/>
      <c r="V24" s="102" t="s">
        <v>23</v>
      </c>
      <c r="W24" s="103"/>
      <c r="X24" s="103"/>
      <c r="Y24" s="103"/>
      <c r="Z24" s="103"/>
      <c r="AA24" s="103"/>
      <c r="AB24" s="103"/>
      <c r="AC24" s="103"/>
      <c r="AD24" s="104"/>
      <c r="AE24" s="103" t="s">
        <v>22</v>
      </c>
      <c r="AF24" s="103"/>
      <c r="AG24" s="103"/>
      <c r="AH24" s="103"/>
      <c r="AI24" s="103"/>
      <c r="AJ24" s="103"/>
      <c r="AK24" s="103"/>
      <c r="AL24" s="103"/>
      <c r="AM24" s="105"/>
      <c r="DP24" s="4">
        <v>24</v>
      </c>
      <c r="DQ24" s="4">
        <v>21</v>
      </c>
      <c r="DR24" s="4">
        <v>21</v>
      </c>
      <c r="DS24" s="9">
        <v>340</v>
      </c>
      <c r="DT24" s="8">
        <v>330000</v>
      </c>
      <c r="DU24" s="6">
        <v>350000</v>
      </c>
    </row>
    <row r="25" spans="2:125" ht="24" customHeight="1" x14ac:dyDescent="0.15">
      <c r="B25" s="85" t="s">
        <v>53</v>
      </c>
      <c r="C25" s="86"/>
      <c r="D25" s="17"/>
      <c r="E25" s="18" t="s">
        <v>20</v>
      </c>
      <c r="F25" s="18">
        <v>7</v>
      </c>
      <c r="G25" s="19" t="s">
        <v>19</v>
      </c>
      <c r="H25" s="87"/>
      <c r="I25" s="87"/>
      <c r="J25" s="87"/>
      <c r="K25" s="88" t="s">
        <v>21</v>
      </c>
      <c r="L25" s="88"/>
      <c r="M25" s="89"/>
      <c r="N25" s="90"/>
      <c r="O25" s="90"/>
      <c r="P25" s="90"/>
      <c r="Q25" s="90"/>
      <c r="R25" s="90"/>
      <c r="S25" s="90"/>
      <c r="T25" s="88" t="s">
        <v>5</v>
      </c>
      <c r="U25" s="91"/>
      <c r="V25" s="89"/>
      <c r="W25" s="90"/>
      <c r="X25" s="90"/>
      <c r="Y25" s="90"/>
      <c r="Z25" s="90"/>
      <c r="AA25" s="90"/>
      <c r="AB25" s="90"/>
      <c r="AC25" s="88" t="s">
        <v>5</v>
      </c>
      <c r="AD25" s="91"/>
      <c r="AE25" s="106">
        <f>M25+V25</f>
        <v>0</v>
      </c>
      <c r="AF25" s="106"/>
      <c r="AG25" s="106"/>
      <c r="AH25" s="106"/>
      <c r="AI25" s="106"/>
      <c r="AJ25" s="106"/>
      <c r="AK25" s="106"/>
      <c r="AL25" s="88" t="s">
        <v>5</v>
      </c>
      <c r="AM25" s="107"/>
      <c r="DP25" s="4">
        <v>25</v>
      </c>
      <c r="DQ25" s="4">
        <v>22</v>
      </c>
      <c r="DR25" s="4">
        <v>22</v>
      </c>
      <c r="DS25" s="9">
        <v>360</v>
      </c>
      <c r="DT25" s="8">
        <v>350000</v>
      </c>
      <c r="DU25" s="6">
        <v>370000</v>
      </c>
    </row>
    <row r="26" spans="2:125" ht="24" customHeight="1" x14ac:dyDescent="0.15">
      <c r="B26" s="85" t="s">
        <v>53</v>
      </c>
      <c r="C26" s="86"/>
      <c r="D26" s="21"/>
      <c r="E26" s="22" t="s">
        <v>20</v>
      </c>
      <c r="F26" s="22">
        <v>8</v>
      </c>
      <c r="G26" s="23" t="s">
        <v>19</v>
      </c>
      <c r="H26" s="138"/>
      <c r="I26" s="138"/>
      <c r="J26" s="138"/>
      <c r="K26" s="136" t="s">
        <v>21</v>
      </c>
      <c r="L26" s="136"/>
      <c r="M26" s="139"/>
      <c r="N26" s="140"/>
      <c r="O26" s="140"/>
      <c r="P26" s="140"/>
      <c r="Q26" s="140"/>
      <c r="R26" s="140"/>
      <c r="S26" s="140"/>
      <c r="T26" s="136" t="s">
        <v>5</v>
      </c>
      <c r="U26" s="141"/>
      <c r="V26" s="139"/>
      <c r="W26" s="140"/>
      <c r="X26" s="140"/>
      <c r="Y26" s="140"/>
      <c r="Z26" s="140"/>
      <c r="AA26" s="140"/>
      <c r="AB26" s="140"/>
      <c r="AC26" s="136" t="s">
        <v>5</v>
      </c>
      <c r="AD26" s="141"/>
      <c r="AE26" s="134">
        <f>M26+V26</f>
        <v>0</v>
      </c>
      <c r="AF26" s="135"/>
      <c r="AG26" s="135"/>
      <c r="AH26" s="135"/>
      <c r="AI26" s="135"/>
      <c r="AJ26" s="135"/>
      <c r="AK26" s="135"/>
      <c r="AL26" s="136" t="s">
        <v>5</v>
      </c>
      <c r="AM26" s="137"/>
      <c r="DP26" s="4">
        <v>26</v>
      </c>
      <c r="DQ26" s="4">
        <v>23</v>
      </c>
      <c r="DR26" s="4">
        <v>23</v>
      </c>
      <c r="DS26" s="9">
        <v>380</v>
      </c>
      <c r="DT26" s="8">
        <v>370000</v>
      </c>
      <c r="DU26" s="6">
        <v>395000</v>
      </c>
    </row>
    <row r="27" spans="2:125" ht="24" customHeight="1" x14ac:dyDescent="0.15">
      <c r="B27" s="85" t="s">
        <v>53</v>
      </c>
      <c r="C27" s="86"/>
      <c r="D27" s="24"/>
      <c r="E27" s="25" t="s">
        <v>20</v>
      </c>
      <c r="F27" s="25">
        <v>9</v>
      </c>
      <c r="G27" s="26" t="s">
        <v>19</v>
      </c>
      <c r="H27" s="138"/>
      <c r="I27" s="138"/>
      <c r="J27" s="138"/>
      <c r="K27" s="136" t="s">
        <v>18</v>
      </c>
      <c r="L27" s="136"/>
      <c r="M27" s="139"/>
      <c r="N27" s="140"/>
      <c r="O27" s="140"/>
      <c r="P27" s="140"/>
      <c r="Q27" s="140"/>
      <c r="R27" s="140"/>
      <c r="S27" s="140"/>
      <c r="T27" s="136" t="s">
        <v>5</v>
      </c>
      <c r="U27" s="141"/>
      <c r="V27" s="139"/>
      <c r="W27" s="140"/>
      <c r="X27" s="140"/>
      <c r="Y27" s="140"/>
      <c r="Z27" s="140"/>
      <c r="AA27" s="140"/>
      <c r="AB27" s="140"/>
      <c r="AC27" s="136" t="s">
        <v>5</v>
      </c>
      <c r="AD27" s="141"/>
      <c r="AE27" s="134">
        <f t="shared" ref="AE27:AE36" si="0">M27+V27</f>
        <v>0</v>
      </c>
      <c r="AF27" s="135"/>
      <c r="AG27" s="135"/>
      <c r="AH27" s="135"/>
      <c r="AI27" s="135"/>
      <c r="AJ27" s="135"/>
      <c r="AK27" s="135"/>
      <c r="AL27" s="136" t="s">
        <v>5</v>
      </c>
      <c r="AM27" s="137"/>
      <c r="DP27" s="4">
        <v>27</v>
      </c>
      <c r="DQ27" s="4">
        <v>24</v>
      </c>
      <c r="DR27" s="4">
        <v>24</v>
      </c>
      <c r="DS27" s="9">
        <v>410</v>
      </c>
      <c r="DT27" s="8">
        <v>395000</v>
      </c>
      <c r="DU27" s="6">
        <v>425000</v>
      </c>
    </row>
    <row r="28" spans="2:125" ht="24" customHeight="1" x14ac:dyDescent="0.15">
      <c r="B28" s="85" t="s">
        <v>53</v>
      </c>
      <c r="C28" s="86"/>
      <c r="D28" s="24"/>
      <c r="E28" s="25" t="s">
        <v>20</v>
      </c>
      <c r="F28" s="25">
        <v>10</v>
      </c>
      <c r="G28" s="26" t="s">
        <v>19</v>
      </c>
      <c r="H28" s="138"/>
      <c r="I28" s="138"/>
      <c r="J28" s="138"/>
      <c r="K28" s="136" t="s">
        <v>18</v>
      </c>
      <c r="L28" s="136"/>
      <c r="M28" s="139"/>
      <c r="N28" s="140"/>
      <c r="O28" s="140"/>
      <c r="P28" s="140"/>
      <c r="Q28" s="140"/>
      <c r="R28" s="140"/>
      <c r="S28" s="140"/>
      <c r="T28" s="136" t="s">
        <v>5</v>
      </c>
      <c r="U28" s="141"/>
      <c r="V28" s="139"/>
      <c r="W28" s="140"/>
      <c r="X28" s="140"/>
      <c r="Y28" s="140"/>
      <c r="Z28" s="140"/>
      <c r="AA28" s="140"/>
      <c r="AB28" s="140"/>
      <c r="AC28" s="136" t="s">
        <v>5</v>
      </c>
      <c r="AD28" s="141"/>
      <c r="AE28" s="134">
        <f t="shared" si="0"/>
        <v>0</v>
      </c>
      <c r="AF28" s="135"/>
      <c r="AG28" s="135"/>
      <c r="AH28" s="135"/>
      <c r="AI28" s="135"/>
      <c r="AJ28" s="135"/>
      <c r="AK28" s="135"/>
      <c r="AL28" s="136" t="s">
        <v>5</v>
      </c>
      <c r="AM28" s="137"/>
      <c r="DP28" s="4">
        <v>28</v>
      </c>
      <c r="DQ28" s="4">
        <v>25</v>
      </c>
      <c r="DR28" s="4">
        <v>25</v>
      </c>
      <c r="DS28" s="9">
        <v>440</v>
      </c>
      <c r="DT28" s="8">
        <v>425000</v>
      </c>
      <c r="DU28" s="6">
        <v>455000</v>
      </c>
    </row>
    <row r="29" spans="2:125" ht="24" customHeight="1" x14ac:dyDescent="0.15">
      <c r="B29" s="85" t="s">
        <v>53</v>
      </c>
      <c r="C29" s="86"/>
      <c r="D29" s="24"/>
      <c r="E29" s="25" t="s">
        <v>20</v>
      </c>
      <c r="F29" s="25">
        <v>11</v>
      </c>
      <c r="G29" s="26" t="s">
        <v>19</v>
      </c>
      <c r="H29" s="138"/>
      <c r="I29" s="138"/>
      <c r="J29" s="138"/>
      <c r="K29" s="136" t="s">
        <v>18</v>
      </c>
      <c r="L29" s="136"/>
      <c r="M29" s="139"/>
      <c r="N29" s="140"/>
      <c r="O29" s="140"/>
      <c r="P29" s="140"/>
      <c r="Q29" s="140"/>
      <c r="R29" s="140"/>
      <c r="S29" s="140"/>
      <c r="T29" s="136" t="s">
        <v>5</v>
      </c>
      <c r="U29" s="141"/>
      <c r="V29" s="139"/>
      <c r="W29" s="140"/>
      <c r="X29" s="140"/>
      <c r="Y29" s="140"/>
      <c r="Z29" s="140"/>
      <c r="AA29" s="140"/>
      <c r="AB29" s="140"/>
      <c r="AC29" s="136" t="s">
        <v>5</v>
      </c>
      <c r="AD29" s="141"/>
      <c r="AE29" s="134">
        <f t="shared" si="0"/>
        <v>0</v>
      </c>
      <c r="AF29" s="135"/>
      <c r="AG29" s="135"/>
      <c r="AH29" s="135"/>
      <c r="AI29" s="135"/>
      <c r="AJ29" s="135"/>
      <c r="AK29" s="135"/>
      <c r="AL29" s="136" t="s">
        <v>5</v>
      </c>
      <c r="AM29" s="137"/>
      <c r="DP29" s="4">
        <v>29</v>
      </c>
      <c r="DQ29" s="4">
        <v>26</v>
      </c>
      <c r="DR29" s="4">
        <v>26</v>
      </c>
      <c r="DS29" s="9">
        <v>470</v>
      </c>
      <c r="DT29" s="8">
        <v>455000</v>
      </c>
      <c r="DU29" s="6">
        <v>485000</v>
      </c>
    </row>
    <row r="30" spans="2:125" ht="24" customHeight="1" x14ac:dyDescent="0.15">
      <c r="B30" s="85" t="s">
        <v>53</v>
      </c>
      <c r="C30" s="86"/>
      <c r="D30" s="24"/>
      <c r="E30" s="25" t="s">
        <v>20</v>
      </c>
      <c r="F30" s="25">
        <v>12</v>
      </c>
      <c r="G30" s="26" t="s">
        <v>19</v>
      </c>
      <c r="H30" s="138"/>
      <c r="I30" s="138"/>
      <c r="J30" s="138"/>
      <c r="K30" s="136" t="s">
        <v>18</v>
      </c>
      <c r="L30" s="136"/>
      <c r="M30" s="139"/>
      <c r="N30" s="140"/>
      <c r="O30" s="140"/>
      <c r="P30" s="140"/>
      <c r="Q30" s="140"/>
      <c r="R30" s="140"/>
      <c r="S30" s="140"/>
      <c r="T30" s="136" t="s">
        <v>5</v>
      </c>
      <c r="U30" s="141"/>
      <c r="V30" s="139"/>
      <c r="W30" s="140"/>
      <c r="X30" s="140"/>
      <c r="Y30" s="140"/>
      <c r="Z30" s="140"/>
      <c r="AA30" s="140"/>
      <c r="AB30" s="140"/>
      <c r="AC30" s="136" t="s">
        <v>5</v>
      </c>
      <c r="AD30" s="141"/>
      <c r="AE30" s="134">
        <f t="shared" si="0"/>
        <v>0</v>
      </c>
      <c r="AF30" s="135"/>
      <c r="AG30" s="135"/>
      <c r="AH30" s="135"/>
      <c r="AI30" s="135"/>
      <c r="AJ30" s="135"/>
      <c r="AK30" s="135"/>
      <c r="AL30" s="136" t="s">
        <v>5</v>
      </c>
      <c r="AM30" s="137"/>
      <c r="DP30" s="4">
        <v>30</v>
      </c>
      <c r="DQ30" s="4">
        <v>27</v>
      </c>
      <c r="DR30" s="4">
        <v>27</v>
      </c>
      <c r="DS30" s="9">
        <v>500</v>
      </c>
      <c r="DT30" s="8">
        <v>485000</v>
      </c>
      <c r="DU30" s="6">
        <v>515000</v>
      </c>
    </row>
    <row r="31" spans="2:125" ht="24" customHeight="1" x14ac:dyDescent="0.15">
      <c r="B31" s="85" t="s">
        <v>53</v>
      </c>
      <c r="C31" s="86"/>
      <c r="D31" s="24"/>
      <c r="E31" s="25" t="s">
        <v>20</v>
      </c>
      <c r="F31" s="25">
        <v>1</v>
      </c>
      <c r="G31" s="26" t="s">
        <v>19</v>
      </c>
      <c r="H31" s="138"/>
      <c r="I31" s="138"/>
      <c r="J31" s="138"/>
      <c r="K31" s="136" t="s">
        <v>18</v>
      </c>
      <c r="L31" s="136"/>
      <c r="M31" s="139"/>
      <c r="N31" s="140"/>
      <c r="O31" s="140"/>
      <c r="P31" s="140"/>
      <c r="Q31" s="140"/>
      <c r="R31" s="140"/>
      <c r="S31" s="140"/>
      <c r="T31" s="136" t="s">
        <v>5</v>
      </c>
      <c r="U31" s="141"/>
      <c r="V31" s="139"/>
      <c r="W31" s="140"/>
      <c r="X31" s="140"/>
      <c r="Y31" s="140"/>
      <c r="Z31" s="140"/>
      <c r="AA31" s="140"/>
      <c r="AB31" s="140"/>
      <c r="AC31" s="136" t="s">
        <v>5</v>
      </c>
      <c r="AD31" s="141"/>
      <c r="AE31" s="134">
        <f t="shared" si="0"/>
        <v>0</v>
      </c>
      <c r="AF31" s="135"/>
      <c r="AG31" s="135"/>
      <c r="AH31" s="135"/>
      <c r="AI31" s="135"/>
      <c r="AJ31" s="135"/>
      <c r="AK31" s="135"/>
      <c r="AL31" s="136" t="s">
        <v>5</v>
      </c>
      <c r="AM31" s="137"/>
      <c r="DP31" s="4">
        <v>31</v>
      </c>
      <c r="DQ31" s="4">
        <v>28</v>
      </c>
      <c r="DR31" s="4">
        <v>28</v>
      </c>
      <c r="DS31" s="9">
        <v>530</v>
      </c>
      <c r="DT31" s="8">
        <v>515000</v>
      </c>
      <c r="DU31" s="6">
        <v>545000</v>
      </c>
    </row>
    <row r="32" spans="2:125" ht="24" customHeight="1" x14ac:dyDescent="0.15">
      <c r="B32" s="85" t="s">
        <v>53</v>
      </c>
      <c r="C32" s="86"/>
      <c r="D32" s="24"/>
      <c r="E32" s="25" t="s">
        <v>20</v>
      </c>
      <c r="F32" s="25">
        <v>2</v>
      </c>
      <c r="G32" s="26" t="s">
        <v>19</v>
      </c>
      <c r="H32" s="138"/>
      <c r="I32" s="138"/>
      <c r="J32" s="138"/>
      <c r="K32" s="136" t="s">
        <v>18</v>
      </c>
      <c r="L32" s="136"/>
      <c r="M32" s="139"/>
      <c r="N32" s="140"/>
      <c r="O32" s="140"/>
      <c r="P32" s="140"/>
      <c r="Q32" s="140"/>
      <c r="R32" s="140"/>
      <c r="S32" s="140"/>
      <c r="T32" s="136" t="s">
        <v>5</v>
      </c>
      <c r="U32" s="141"/>
      <c r="V32" s="139"/>
      <c r="W32" s="140"/>
      <c r="X32" s="140"/>
      <c r="Y32" s="140"/>
      <c r="Z32" s="140"/>
      <c r="AA32" s="140"/>
      <c r="AB32" s="140"/>
      <c r="AC32" s="136" t="s">
        <v>5</v>
      </c>
      <c r="AD32" s="141"/>
      <c r="AE32" s="134">
        <f t="shared" si="0"/>
        <v>0</v>
      </c>
      <c r="AF32" s="135"/>
      <c r="AG32" s="135"/>
      <c r="AH32" s="135"/>
      <c r="AI32" s="135"/>
      <c r="AJ32" s="135"/>
      <c r="AK32" s="135"/>
      <c r="AL32" s="136" t="s">
        <v>5</v>
      </c>
      <c r="AM32" s="137"/>
      <c r="DP32" s="4">
        <v>32</v>
      </c>
      <c r="DQ32" s="4">
        <v>29</v>
      </c>
      <c r="DR32" s="4">
        <v>29</v>
      </c>
      <c r="DS32" s="9">
        <v>560</v>
      </c>
      <c r="DT32" s="8">
        <v>545000</v>
      </c>
      <c r="DU32" s="6">
        <v>575000</v>
      </c>
    </row>
    <row r="33" spans="2:125" ht="24" customHeight="1" x14ac:dyDescent="0.15">
      <c r="B33" s="85" t="s">
        <v>53</v>
      </c>
      <c r="C33" s="86"/>
      <c r="D33" s="24"/>
      <c r="E33" s="25" t="s">
        <v>20</v>
      </c>
      <c r="F33" s="25">
        <v>3</v>
      </c>
      <c r="G33" s="26" t="s">
        <v>19</v>
      </c>
      <c r="H33" s="138"/>
      <c r="I33" s="138"/>
      <c r="J33" s="138"/>
      <c r="K33" s="136" t="s">
        <v>18</v>
      </c>
      <c r="L33" s="136"/>
      <c r="M33" s="139"/>
      <c r="N33" s="140"/>
      <c r="O33" s="140"/>
      <c r="P33" s="140"/>
      <c r="Q33" s="140"/>
      <c r="R33" s="140"/>
      <c r="S33" s="140"/>
      <c r="T33" s="136" t="s">
        <v>5</v>
      </c>
      <c r="U33" s="141"/>
      <c r="V33" s="139"/>
      <c r="W33" s="140"/>
      <c r="X33" s="140"/>
      <c r="Y33" s="140"/>
      <c r="Z33" s="140"/>
      <c r="AA33" s="140"/>
      <c r="AB33" s="140"/>
      <c r="AC33" s="136" t="s">
        <v>5</v>
      </c>
      <c r="AD33" s="141"/>
      <c r="AE33" s="134">
        <f t="shared" si="0"/>
        <v>0</v>
      </c>
      <c r="AF33" s="135"/>
      <c r="AG33" s="135"/>
      <c r="AH33" s="135"/>
      <c r="AI33" s="135"/>
      <c r="AJ33" s="135"/>
      <c r="AK33" s="135"/>
      <c r="AL33" s="136" t="s">
        <v>5</v>
      </c>
      <c r="AM33" s="137"/>
      <c r="DP33" s="4">
        <v>33</v>
      </c>
      <c r="DQ33" s="4">
        <v>30</v>
      </c>
      <c r="DR33" s="4">
        <v>30</v>
      </c>
      <c r="DS33" s="9">
        <v>590</v>
      </c>
      <c r="DT33" s="8">
        <v>575000</v>
      </c>
      <c r="DU33" s="6">
        <v>605000</v>
      </c>
    </row>
    <row r="34" spans="2:125" ht="24" customHeight="1" x14ac:dyDescent="0.15">
      <c r="B34" s="85" t="s">
        <v>53</v>
      </c>
      <c r="C34" s="86"/>
      <c r="D34" s="24"/>
      <c r="E34" s="25" t="s">
        <v>20</v>
      </c>
      <c r="F34" s="25">
        <v>4</v>
      </c>
      <c r="G34" s="26" t="s">
        <v>19</v>
      </c>
      <c r="H34" s="138"/>
      <c r="I34" s="138"/>
      <c r="J34" s="138"/>
      <c r="K34" s="136" t="s">
        <v>18</v>
      </c>
      <c r="L34" s="136"/>
      <c r="M34" s="139"/>
      <c r="N34" s="140"/>
      <c r="O34" s="140"/>
      <c r="P34" s="140"/>
      <c r="Q34" s="140"/>
      <c r="R34" s="140"/>
      <c r="S34" s="140"/>
      <c r="T34" s="136" t="s">
        <v>5</v>
      </c>
      <c r="U34" s="141"/>
      <c r="V34" s="139"/>
      <c r="W34" s="140"/>
      <c r="X34" s="140"/>
      <c r="Y34" s="140"/>
      <c r="Z34" s="140"/>
      <c r="AA34" s="140"/>
      <c r="AB34" s="140"/>
      <c r="AC34" s="136" t="s">
        <v>5</v>
      </c>
      <c r="AD34" s="141"/>
      <c r="AE34" s="134">
        <f t="shared" si="0"/>
        <v>0</v>
      </c>
      <c r="AF34" s="135"/>
      <c r="AG34" s="135"/>
      <c r="AH34" s="135"/>
      <c r="AI34" s="135"/>
      <c r="AJ34" s="135"/>
      <c r="AK34" s="135"/>
      <c r="AL34" s="136" t="s">
        <v>5</v>
      </c>
      <c r="AM34" s="137"/>
      <c r="DP34" s="4">
        <v>34</v>
      </c>
      <c r="DQ34" s="4">
        <v>31</v>
      </c>
      <c r="DR34" s="4">
        <v>31</v>
      </c>
      <c r="DS34" s="5">
        <v>620</v>
      </c>
      <c r="DT34" s="8">
        <v>605000</v>
      </c>
      <c r="DU34" s="6">
        <v>635000</v>
      </c>
    </row>
    <row r="35" spans="2:125" ht="24" customHeight="1" x14ac:dyDescent="0.15">
      <c r="B35" s="85" t="s">
        <v>53</v>
      </c>
      <c r="C35" s="86"/>
      <c r="D35" s="24"/>
      <c r="E35" s="25" t="s">
        <v>20</v>
      </c>
      <c r="F35" s="25">
        <v>5</v>
      </c>
      <c r="G35" s="26" t="s">
        <v>19</v>
      </c>
      <c r="H35" s="138"/>
      <c r="I35" s="138"/>
      <c r="J35" s="138"/>
      <c r="K35" s="136" t="s">
        <v>18</v>
      </c>
      <c r="L35" s="136"/>
      <c r="M35" s="139"/>
      <c r="N35" s="140"/>
      <c r="O35" s="140"/>
      <c r="P35" s="140"/>
      <c r="Q35" s="140"/>
      <c r="R35" s="140"/>
      <c r="S35" s="140"/>
      <c r="T35" s="136" t="s">
        <v>5</v>
      </c>
      <c r="U35" s="141"/>
      <c r="V35" s="139"/>
      <c r="W35" s="140"/>
      <c r="X35" s="140"/>
      <c r="Y35" s="140"/>
      <c r="Z35" s="140"/>
      <c r="AA35" s="140"/>
      <c r="AB35" s="140"/>
      <c r="AC35" s="136" t="s">
        <v>5</v>
      </c>
      <c r="AD35" s="141"/>
      <c r="AE35" s="134">
        <f t="shared" si="0"/>
        <v>0</v>
      </c>
      <c r="AF35" s="135"/>
      <c r="AG35" s="135"/>
      <c r="AH35" s="135"/>
      <c r="AI35" s="135"/>
      <c r="AJ35" s="135"/>
      <c r="AK35" s="135"/>
      <c r="AL35" s="136" t="s">
        <v>5</v>
      </c>
      <c r="AM35" s="137"/>
      <c r="DP35" s="4">
        <v>35</v>
      </c>
      <c r="DQ35" s="4">
        <v>32</v>
      </c>
      <c r="DR35" s="4">
        <v>32</v>
      </c>
      <c r="DS35" s="5">
        <v>650</v>
      </c>
      <c r="DT35" s="27">
        <v>635000</v>
      </c>
      <c r="DU35" s="28">
        <v>665000</v>
      </c>
    </row>
    <row r="36" spans="2:125" ht="24" customHeight="1" thickBot="1" x14ac:dyDescent="0.2">
      <c r="B36" s="142" t="s">
        <v>53</v>
      </c>
      <c r="C36" s="143"/>
      <c r="D36" s="29"/>
      <c r="E36" s="30" t="s">
        <v>20</v>
      </c>
      <c r="F36" s="30">
        <v>6</v>
      </c>
      <c r="G36" s="31" t="s">
        <v>19</v>
      </c>
      <c r="H36" s="144"/>
      <c r="I36" s="145"/>
      <c r="J36" s="145"/>
      <c r="K36" s="146" t="s">
        <v>18</v>
      </c>
      <c r="L36" s="146"/>
      <c r="M36" s="147"/>
      <c r="N36" s="148"/>
      <c r="O36" s="148"/>
      <c r="P36" s="148"/>
      <c r="Q36" s="148"/>
      <c r="R36" s="148"/>
      <c r="S36" s="148"/>
      <c r="T36" s="146" t="s">
        <v>5</v>
      </c>
      <c r="U36" s="149"/>
      <c r="V36" s="147"/>
      <c r="W36" s="148"/>
      <c r="X36" s="148"/>
      <c r="Y36" s="148"/>
      <c r="Z36" s="148"/>
      <c r="AA36" s="148"/>
      <c r="AB36" s="148"/>
      <c r="AC36" s="146" t="s">
        <v>5</v>
      </c>
      <c r="AD36" s="149"/>
      <c r="AE36" s="150">
        <f t="shared" si="0"/>
        <v>0</v>
      </c>
      <c r="AF36" s="151"/>
      <c r="AG36" s="151"/>
      <c r="AH36" s="151"/>
      <c r="AI36" s="151"/>
      <c r="AJ36" s="151"/>
      <c r="AK36" s="151"/>
      <c r="AL36" s="146" t="s">
        <v>5</v>
      </c>
      <c r="AM36" s="152"/>
      <c r="DP36" s="4">
        <v>36</v>
      </c>
      <c r="DQ36" s="4" t="s">
        <v>52</v>
      </c>
      <c r="DR36" s="4" t="s">
        <v>52</v>
      </c>
      <c r="DS36" s="5">
        <v>680</v>
      </c>
      <c r="DT36" s="27">
        <v>665000</v>
      </c>
      <c r="DU36" s="28">
        <v>695000</v>
      </c>
    </row>
    <row r="37" spans="2:125" ht="12" customHeight="1" x14ac:dyDescent="0.15">
      <c r="DP37" s="4">
        <v>37</v>
      </c>
      <c r="DQ37" s="4" t="s">
        <v>52</v>
      </c>
      <c r="DR37" s="4" t="s">
        <v>52</v>
      </c>
      <c r="DS37" s="5">
        <v>710</v>
      </c>
      <c r="DT37" s="27">
        <v>695000</v>
      </c>
      <c r="DU37" s="28">
        <v>730000</v>
      </c>
    </row>
    <row r="38" spans="2:125" ht="20.25" customHeight="1" thickBot="1" x14ac:dyDescent="0.2">
      <c r="B38" s="11" t="s">
        <v>17</v>
      </c>
      <c r="DP38" s="4">
        <v>38</v>
      </c>
      <c r="DQ38" s="4" t="s">
        <v>52</v>
      </c>
      <c r="DR38" s="4" t="s">
        <v>52</v>
      </c>
      <c r="DS38" s="5">
        <v>750</v>
      </c>
      <c r="DT38" s="27">
        <v>730000</v>
      </c>
      <c r="DU38" s="28">
        <v>770000</v>
      </c>
    </row>
    <row r="39" spans="2:125" ht="16.5" customHeight="1" x14ac:dyDescent="0.15">
      <c r="B39" s="163" t="s">
        <v>16</v>
      </c>
      <c r="C39" s="164"/>
      <c r="D39" s="164"/>
      <c r="E39" s="164"/>
      <c r="F39" s="164"/>
      <c r="G39" s="165"/>
      <c r="H39" s="83" t="s">
        <v>12</v>
      </c>
      <c r="I39" s="81"/>
      <c r="J39" s="81"/>
      <c r="K39" s="81"/>
      <c r="L39" s="81"/>
      <c r="M39" s="81"/>
      <c r="N39" s="81"/>
      <c r="O39" s="81"/>
      <c r="P39" s="81"/>
      <c r="Q39" s="81"/>
      <c r="R39" s="82"/>
      <c r="S39" s="169" t="s">
        <v>70</v>
      </c>
      <c r="T39" s="170"/>
      <c r="U39" s="170"/>
      <c r="V39" s="170"/>
      <c r="W39" s="170"/>
      <c r="X39" s="170"/>
      <c r="Y39" s="170"/>
      <c r="Z39" s="170"/>
      <c r="AA39" s="170"/>
      <c r="AB39" s="170"/>
      <c r="AC39" s="171"/>
      <c r="DP39" s="4">
        <v>39</v>
      </c>
      <c r="DQ39" s="4" t="s">
        <v>52</v>
      </c>
      <c r="DR39" s="4" t="s">
        <v>52</v>
      </c>
      <c r="DS39" s="5">
        <v>790</v>
      </c>
      <c r="DT39" s="27">
        <v>770000</v>
      </c>
      <c r="DU39" s="28">
        <v>810000</v>
      </c>
    </row>
    <row r="40" spans="2:125" ht="16.5" customHeight="1" x14ac:dyDescent="0.15">
      <c r="B40" s="166"/>
      <c r="C40" s="88"/>
      <c r="D40" s="88"/>
      <c r="E40" s="88"/>
      <c r="F40" s="88"/>
      <c r="G40" s="91"/>
      <c r="H40" s="172" t="s">
        <v>11</v>
      </c>
      <c r="I40" s="136"/>
      <c r="J40" s="136"/>
      <c r="K40" s="136"/>
      <c r="L40" s="136"/>
      <c r="M40" s="136"/>
      <c r="N40" s="136"/>
      <c r="O40" s="136"/>
      <c r="P40" s="136"/>
      <c r="Q40" s="136"/>
      <c r="R40" s="141"/>
      <c r="S40" s="172" t="s">
        <v>11</v>
      </c>
      <c r="T40" s="136"/>
      <c r="U40" s="136"/>
      <c r="V40" s="136"/>
      <c r="W40" s="136"/>
      <c r="X40" s="136"/>
      <c r="Y40" s="136"/>
      <c r="Z40" s="136"/>
      <c r="AA40" s="136"/>
      <c r="AB40" s="136"/>
      <c r="AC40" s="137"/>
      <c r="DP40" s="4">
        <v>40</v>
      </c>
      <c r="DQ40" s="4" t="s">
        <v>52</v>
      </c>
      <c r="DR40" s="4" t="s">
        <v>52</v>
      </c>
      <c r="DS40" s="5">
        <v>830</v>
      </c>
      <c r="DT40" s="27">
        <v>810000</v>
      </c>
      <c r="DU40" s="28">
        <v>855000</v>
      </c>
    </row>
    <row r="41" spans="2:125" ht="16.5" customHeight="1" x14ac:dyDescent="0.15">
      <c r="B41" s="166"/>
      <c r="C41" s="88"/>
      <c r="D41" s="88"/>
      <c r="E41" s="88"/>
      <c r="F41" s="88"/>
      <c r="G41" s="91"/>
      <c r="H41" s="172" t="s">
        <v>10</v>
      </c>
      <c r="I41" s="136"/>
      <c r="J41" s="136"/>
      <c r="K41" s="141"/>
      <c r="L41" s="136" t="s">
        <v>9</v>
      </c>
      <c r="M41" s="136"/>
      <c r="N41" s="136"/>
      <c r="O41" s="136"/>
      <c r="P41" s="136"/>
      <c r="Q41" s="136"/>
      <c r="R41" s="141"/>
      <c r="S41" s="172" t="s">
        <v>10</v>
      </c>
      <c r="T41" s="136"/>
      <c r="U41" s="136"/>
      <c r="V41" s="141"/>
      <c r="W41" s="136" t="s">
        <v>9</v>
      </c>
      <c r="X41" s="136"/>
      <c r="Y41" s="136"/>
      <c r="Z41" s="136"/>
      <c r="AA41" s="136"/>
      <c r="AB41" s="136"/>
      <c r="AC41" s="137"/>
      <c r="DP41" s="4">
        <v>41</v>
      </c>
      <c r="DQ41" s="4" t="s">
        <v>52</v>
      </c>
      <c r="DR41" s="4" t="s">
        <v>52</v>
      </c>
      <c r="DS41" s="5">
        <v>880</v>
      </c>
      <c r="DT41" s="27">
        <v>855000</v>
      </c>
      <c r="DU41" s="28">
        <v>905000</v>
      </c>
    </row>
    <row r="42" spans="2:125" ht="15" customHeight="1" x14ac:dyDescent="0.15">
      <c r="B42" s="167"/>
      <c r="C42" s="88"/>
      <c r="D42" s="88"/>
      <c r="E42" s="88"/>
      <c r="F42" s="88"/>
      <c r="G42" s="91"/>
      <c r="H42" s="173"/>
      <c r="I42" s="174"/>
      <c r="J42" s="174"/>
      <c r="K42" s="175"/>
      <c r="L42" s="153" t="str">
        <f>IFERROR(VLOOKUP(H42,DP1:DS46,4),"")</f>
        <v/>
      </c>
      <c r="M42" s="153"/>
      <c r="N42" s="153"/>
      <c r="O42" s="153"/>
      <c r="P42" s="153"/>
      <c r="Q42" s="155" t="s">
        <v>8</v>
      </c>
      <c r="R42" s="156"/>
      <c r="S42" s="179" t="str">
        <f>IFERROR(VLOOKUP(H42,DR1:DR30,1)-3,"")</f>
        <v/>
      </c>
      <c r="T42" s="159"/>
      <c r="U42" s="159"/>
      <c r="V42" s="180"/>
      <c r="W42" s="159" t="str">
        <f>IFERROR(VLOOKUP(H42,DP1:DS31,4),"")</f>
        <v/>
      </c>
      <c r="X42" s="159"/>
      <c r="Y42" s="159"/>
      <c r="Z42" s="159"/>
      <c r="AA42" s="159"/>
      <c r="AB42" s="155" t="s">
        <v>8</v>
      </c>
      <c r="AC42" s="161"/>
      <c r="DP42" s="4">
        <v>42</v>
      </c>
      <c r="DQ42" s="4" t="s">
        <v>52</v>
      </c>
      <c r="DR42" s="4" t="s">
        <v>52</v>
      </c>
      <c r="DS42" s="5">
        <v>930</v>
      </c>
      <c r="DT42" s="27">
        <v>905000</v>
      </c>
      <c r="DU42" s="28">
        <v>955000</v>
      </c>
    </row>
    <row r="43" spans="2:125" ht="15" customHeight="1" thickBot="1" x14ac:dyDescent="0.2">
      <c r="B43" s="168"/>
      <c r="C43" s="146"/>
      <c r="D43" s="146"/>
      <c r="E43" s="146"/>
      <c r="F43" s="146"/>
      <c r="G43" s="149"/>
      <c r="H43" s="176"/>
      <c r="I43" s="177"/>
      <c r="J43" s="177"/>
      <c r="K43" s="178"/>
      <c r="L43" s="154"/>
      <c r="M43" s="154"/>
      <c r="N43" s="154"/>
      <c r="O43" s="154"/>
      <c r="P43" s="154"/>
      <c r="Q43" s="157"/>
      <c r="R43" s="158"/>
      <c r="S43" s="181"/>
      <c r="T43" s="160"/>
      <c r="U43" s="160"/>
      <c r="V43" s="182"/>
      <c r="W43" s="160"/>
      <c r="X43" s="160"/>
      <c r="Y43" s="160"/>
      <c r="Z43" s="160"/>
      <c r="AA43" s="160"/>
      <c r="AB43" s="157"/>
      <c r="AC43" s="162"/>
      <c r="DP43" s="4">
        <v>43</v>
      </c>
      <c r="DQ43" s="4" t="s">
        <v>52</v>
      </c>
      <c r="DR43" s="4" t="s">
        <v>52</v>
      </c>
      <c r="DS43" s="5">
        <v>980</v>
      </c>
      <c r="DT43" s="27">
        <v>955000</v>
      </c>
      <c r="DU43" s="28">
        <v>1005000</v>
      </c>
    </row>
    <row r="44" spans="2:125" ht="18.600000000000001" customHeight="1" thickBot="1" x14ac:dyDescent="0.2">
      <c r="DP44" s="4">
        <v>44</v>
      </c>
      <c r="DQ44" s="4" t="s">
        <v>52</v>
      </c>
      <c r="DR44" s="4" t="s">
        <v>52</v>
      </c>
      <c r="DS44" s="5">
        <v>1030</v>
      </c>
      <c r="DT44" s="27">
        <v>1005000</v>
      </c>
      <c r="DU44" s="28">
        <v>1055000</v>
      </c>
    </row>
    <row r="45" spans="2:125" ht="16.5" customHeight="1" x14ac:dyDescent="0.15">
      <c r="B45" s="163" t="s">
        <v>15</v>
      </c>
      <c r="C45" s="183"/>
      <c r="D45" s="183"/>
      <c r="E45" s="183"/>
      <c r="F45" s="183"/>
      <c r="G45" s="183"/>
      <c r="H45" s="183"/>
      <c r="I45" s="184"/>
      <c r="J45" s="189" t="s">
        <v>14</v>
      </c>
      <c r="K45" s="183"/>
      <c r="L45" s="183"/>
      <c r="M45" s="183"/>
      <c r="N45" s="183"/>
      <c r="O45" s="183"/>
      <c r="P45" s="183"/>
      <c r="Q45" s="184"/>
      <c r="R45" s="83" t="s">
        <v>12</v>
      </c>
      <c r="S45" s="81"/>
      <c r="T45" s="81"/>
      <c r="U45" s="81"/>
      <c r="V45" s="81"/>
      <c r="W45" s="81"/>
      <c r="X45" s="81"/>
      <c r="Y45" s="81"/>
      <c r="Z45" s="81"/>
      <c r="AA45" s="81"/>
      <c r="AB45" s="82"/>
      <c r="AC45" s="169" t="s">
        <v>70</v>
      </c>
      <c r="AD45" s="170"/>
      <c r="AE45" s="170"/>
      <c r="AF45" s="170"/>
      <c r="AG45" s="170"/>
      <c r="AH45" s="170"/>
      <c r="AI45" s="170"/>
      <c r="AJ45" s="170"/>
      <c r="AK45" s="170"/>
      <c r="AL45" s="170"/>
      <c r="AM45" s="171"/>
      <c r="AN45" s="52"/>
      <c r="AO45" s="52"/>
      <c r="DP45" s="4">
        <v>45</v>
      </c>
      <c r="DQ45" s="4" t="s">
        <v>52</v>
      </c>
      <c r="DR45" s="4" t="s">
        <v>52</v>
      </c>
      <c r="DS45" s="5">
        <v>1090</v>
      </c>
      <c r="DT45" s="27">
        <v>1055000</v>
      </c>
      <c r="DU45" s="28">
        <v>1115000</v>
      </c>
    </row>
    <row r="46" spans="2:125" ht="16.5" customHeight="1" x14ac:dyDescent="0.15">
      <c r="B46" s="166"/>
      <c r="C46" s="185"/>
      <c r="D46" s="185"/>
      <c r="E46" s="185"/>
      <c r="F46" s="185"/>
      <c r="G46" s="185"/>
      <c r="H46" s="185"/>
      <c r="I46" s="186"/>
      <c r="J46" s="190"/>
      <c r="K46" s="185"/>
      <c r="L46" s="185"/>
      <c r="M46" s="185"/>
      <c r="N46" s="185"/>
      <c r="O46" s="185"/>
      <c r="P46" s="185"/>
      <c r="Q46" s="186"/>
      <c r="R46" s="172" t="s">
        <v>11</v>
      </c>
      <c r="S46" s="136"/>
      <c r="T46" s="136"/>
      <c r="U46" s="136"/>
      <c r="V46" s="136"/>
      <c r="W46" s="136"/>
      <c r="X46" s="136"/>
      <c r="Y46" s="136"/>
      <c r="Z46" s="136"/>
      <c r="AA46" s="136"/>
      <c r="AB46" s="141"/>
      <c r="AC46" s="172" t="s">
        <v>11</v>
      </c>
      <c r="AD46" s="136"/>
      <c r="AE46" s="136"/>
      <c r="AF46" s="136"/>
      <c r="AG46" s="136"/>
      <c r="AH46" s="136"/>
      <c r="AI46" s="136"/>
      <c r="AJ46" s="136"/>
      <c r="AK46" s="136"/>
      <c r="AL46" s="136"/>
      <c r="AM46" s="137"/>
      <c r="AN46" s="52"/>
      <c r="AO46" s="52"/>
      <c r="DP46" s="4">
        <v>46</v>
      </c>
      <c r="DQ46" s="4" t="s">
        <v>52</v>
      </c>
      <c r="DR46" s="4" t="s">
        <v>52</v>
      </c>
      <c r="DS46" s="5">
        <v>1150</v>
      </c>
      <c r="DT46" s="27">
        <v>1115000</v>
      </c>
      <c r="DU46" s="28">
        <v>1175000</v>
      </c>
    </row>
    <row r="47" spans="2:125" ht="16.5" customHeight="1" x14ac:dyDescent="0.15">
      <c r="B47" s="85"/>
      <c r="C47" s="187"/>
      <c r="D47" s="187"/>
      <c r="E47" s="187"/>
      <c r="F47" s="187"/>
      <c r="G47" s="187"/>
      <c r="H47" s="187"/>
      <c r="I47" s="188"/>
      <c r="J47" s="191"/>
      <c r="K47" s="187"/>
      <c r="L47" s="187"/>
      <c r="M47" s="187"/>
      <c r="N47" s="187"/>
      <c r="O47" s="187"/>
      <c r="P47" s="187"/>
      <c r="Q47" s="188"/>
      <c r="R47" s="172" t="s">
        <v>10</v>
      </c>
      <c r="S47" s="136"/>
      <c r="T47" s="136"/>
      <c r="U47" s="141"/>
      <c r="V47" s="136" t="s">
        <v>9</v>
      </c>
      <c r="W47" s="136"/>
      <c r="X47" s="136"/>
      <c r="Y47" s="136"/>
      <c r="Z47" s="136"/>
      <c r="AA47" s="136"/>
      <c r="AB47" s="141"/>
      <c r="AC47" s="172" t="s">
        <v>10</v>
      </c>
      <c r="AD47" s="136"/>
      <c r="AE47" s="136"/>
      <c r="AF47" s="141"/>
      <c r="AG47" s="136" t="s">
        <v>9</v>
      </c>
      <c r="AH47" s="136"/>
      <c r="AI47" s="136"/>
      <c r="AJ47" s="136"/>
      <c r="AK47" s="136"/>
      <c r="AL47" s="136"/>
      <c r="AM47" s="137"/>
      <c r="AN47" s="52"/>
      <c r="AO47" s="52"/>
      <c r="DP47" s="4">
        <v>47</v>
      </c>
      <c r="DS47" s="5">
        <v>1210</v>
      </c>
      <c r="DT47" s="27">
        <v>1175000</v>
      </c>
      <c r="DU47" s="28">
        <v>1235000</v>
      </c>
    </row>
    <row r="48" spans="2:125" ht="15" customHeight="1" x14ac:dyDescent="0.15">
      <c r="B48" s="192">
        <f>SUM(AE25:AK36)</f>
        <v>0</v>
      </c>
      <c r="C48" s="193"/>
      <c r="D48" s="193"/>
      <c r="E48" s="193"/>
      <c r="F48" s="193"/>
      <c r="G48" s="193"/>
      <c r="H48" s="155" t="s">
        <v>5</v>
      </c>
      <c r="I48" s="156"/>
      <c r="J48" s="196">
        <f>ROUNDDOWN(B48/12,0)</f>
        <v>0</v>
      </c>
      <c r="K48" s="193"/>
      <c r="L48" s="193"/>
      <c r="M48" s="193"/>
      <c r="N48" s="193"/>
      <c r="O48" s="193"/>
      <c r="P48" s="155" t="s">
        <v>5</v>
      </c>
      <c r="Q48" s="156"/>
      <c r="R48" s="198"/>
      <c r="S48" s="199"/>
      <c r="T48" s="199"/>
      <c r="U48" s="200"/>
      <c r="V48" s="153" t="str">
        <f>IFERROR(VLOOKUP(R48,DP1:DS47,4),"")</f>
        <v/>
      </c>
      <c r="W48" s="153"/>
      <c r="X48" s="153"/>
      <c r="Y48" s="153"/>
      <c r="Z48" s="153"/>
      <c r="AA48" s="155" t="s">
        <v>8</v>
      </c>
      <c r="AB48" s="156"/>
      <c r="AC48" s="179" t="str">
        <f>IFERROR(VLOOKUP(R48,DR1:DR30,1)-3,"")</f>
        <v/>
      </c>
      <c r="AD48" s="159"/>
      <c r="AE48" s="159"/>
      <c r="AF48" s="180"/>
      <c r="AG48" s="153" t="str">
        <f>IFERROR(VLOOKUP(R48,DP1:DS31,4),"")</f>
        <v/>
      </c>
      <c r="AH48" s="153"/>
      <c r="AI48" s="153"/>
      <c r="AJ48" s="153"/>
      <c r="AK48" s="153"/>
      <c r="AL48" s="155" t="s">
        <v>8</v>
      </c>
      <c r="AM48" s="161"/>
      <c r="AN48" s="33"/>
      <c r="AO48" s="33"/>
      <c r="DP48" s="4">
        <v>48</v>
      </c>
      <c r="DS48" s="5">
        <v>1270</v>
      </c>
      <c r="DT48" s="27">
        <v>1235000</v>
      </c>
      <c r="DU48" s="28">
        <v>1295000</v>
      </c>
    </row>
    <row r="49" spans="2:125" ht="15" customHeight="1" thickBot="1" x14ac:dyDescent="0.2">
      <c r="B49" s="194"/>
      <c r="C49" s="195"/>
      <c r="D49" s="195"/>
      <c r="E49" s="195"/>
      <c r="F49" s="195"/>
      <c r="G49" s="195"/>
      <c r="H49" s="157"/>
      <c r="I49" s="158"/>
      <c r="J49" s="197"/>
      <c r="K49" s="195"/>
      <c r="L49" s="195"/>
      <c r="M49" s="195"/>
      <c r="N49" s="195"/>
      <c r="O49" s="195"/>
      <c r="P49" s="157"/>
      <c r="Q49" s="158"/>
      <c r="R49" s="201"/>
      <c r="S49" s="202"/>
      <c r="T49" s="202"/>
      <c r="U49" s="203"/>
      <c r="V49" s="154"/>
      <c r="W49" s="154"/>
      <c r="X49" s="154"/>
      <c r="Y49" s="154"/>
      <c r="Z49" s="154"/>
      <c r="AA49" s="157"/>
      <c r="AB49" s="158"/>
      <c r="AC49" s="181"/>
      <c r="AD49" s="160"/>
      <c r="AE49" s="160"/>
      <c r="AF49" s="182"/>
      <c r="AG49" s="154"/>
      <c r="AH49" s="154"/>
      <c r="AI49" s="154"/>
      <c r="AJ49" s="154"/>
      <c r="AK49" s="154"/>
      <c r="AL49" s="157"/>
      <c r="AM49" s="162"/>
      <c r="AN49" s="33"/>
      <c r="AO49" s="34"/>
      <c r="AP49" s="12"/>
      <c r="AQ49" s="12"/>
      <c r="DP49" s="4">
        <v>49</v>
      </c>
      <c r="DS49" s="5">
        <v>1330</v>
      </c>
      <c r="DT49" s="27">
        <v>1295000</v>
      </c>
      <c r="DU49" s="28">
        <v>1355000</v>
      </c>
    </row>
    <row r="50" spans="2:125" ht="18.600000000000001" customHeight="1" thickBot="1" x14ac:dyDescent="0.2">
      <c r="AO50" s="12"/>
      <c r="AP50" s="12"/>
      <c r="AQ50" s="12"/>
      <c r="DP50" s="4">
        <v>50</v>
      </c>
      <c r="DS50" s="5">
        <v>1390</v>
      </c>
      <c r="DT50" s="27">
        <v>1355000</v>
      </c>
      <c r="DU50" s="32"/>
    </row>
    <row r="51" spans="2:125" ht="16.5" customHeight="1" x14ac:dyDescent="0.15">
      <c r="B51" s="163" t="s">
        <v>13</v>
      </c>
      <c r="C51" s="183"/>
      <c r="D51" s="183"/>
      <c r="E51" s="183"/>
      <c r="F51" s="183"/>
      <c r="G51" s="183"/>
      <c r="H51" s="183"/>
      <c r="I51" s="184"/>
      <c r="J51" s="189" t="s">
        <v>58</v>
      </c>
      <c r="K51" s="183"/>
      <c r="L51" s="183"/>
      <c r="M51" s="183"/>
      <c r="N51" s="183"/>
      <c r="O51" s="183"/>
      <c r="P51" s="183"/>
      <c r="Q51" s="184"/>
      <c r="R51" s="83" t="s">
        <v>12</v>
      </c>
      <c r="S51" s="81"/>
      <c r="T51" s="81"/>
      <c r="U51" s="81"/>
      <c r="V51" s="81"/>
      <c r="W51" s="81"/>
      <c r="X51" s="81"/>
      <c r="Y51" s="81"/>
      <c r="Z51" s="81"/>
      <c r="AA51" s="81"/>
      <c r="AB51" s="82"/>
      <c r="AC51" s="169" t="s">
        <v>70</v>
      </c>
      <c r="AD51" s="170"/>
      <c r="AE51" s="170"/>
      <c r="AF51" s="170"/>
      <c r="AG51" s="170"/>
      <c r="AH51" s="170"/>
      <c r="AI51" s="170"/>
      <c r="AJ51" s="170"/>
      <c r="AK51" s="170"/>
      <c r="AL51" s="170"/>
      <c r="AM51" s="171"/>
      <c r="AN51" s="52"/>
      <c r="AO51" s="12"/>
      <c r="AP51" s="12"/>
      <c r="AQ51" s="12"/>
    </row>
    <row r="52" spans="2:125" ht="16.5" customHeight="1" x14ac:dyDescent="0.15">
      <c r="B52" s="166"/>
      <c r="C52" s="185"/>
      <c r="D52" s="185"/>
      <c r="E52" s="185"/>
      <c r="F52" s="185"/>
      <c r="G52" s="185"/>
      <c r="H52" s="185"/>
      <c r="I52" s="186"/>
      <c r="J52" s="190"/>
      <c r="K52" s="185"/>
      <c r="L52" s="185"/>
      <c r="M52" s="185"/>
      <c r="N52" s="185"/>
      <c r="O52" s="185"/>
      <c r="P52" s="185"/>
      <c r="Q52" s="186"/>
      <c r="R52" s="172" t="s">
        <v>11</v>
      </c>
      <c r="S52" s="136"/>
      <c r="T52" s="136"/>
      <c r="U52" s="136"/>
      <c r="V52" s="136"/>
      <c r="W52" s="136"/>
      <c r="X52" s="136"/>
      <c r="Y52" s="136"/>
      <c r="Z52" s="136"/>
      <c r="AA52" s="136"/>
      <c r="AB52" s="141"/>
      <c r="AC52" s="172" t="s">
        <v>11</v>
      </c>
      <c r="AD52" s="136"/>
      <c r="AE52" s="136"/>
      <c r="AF52" s="136"/>
      <c r="AG52" s="136"/>
      <c r="AH52" s="136"/>
      <c r="AI52" s="136"/>
      <c r="AJ52" s="136"/>
      <c r="AK52" s="136"/>
      <c r="AL52" s="136"/>
      <c r="AM52" s="137"/>
      <c r="AN52" s="52"/>
      <c r="AO52" s="12"/>
      <c r="AP52" s="12"/>
      <c r="AQ52" s="12"/>
    </row>
    <row r="53" spans="2:125" ht="16.5" customHeight="1" x14ac:dyDescent="0.15">
      <c r="B53" s="85"/>
      <c r="C53" s="187"/>
      <c r="D53" s="187"/>
      <c r="E53" s="187"/>
      <c r="F53" s="187"/>
      <c r="G53" s="187"/>
      <c r="H53" s="187"/>
      <c r="I53" s="188"/>
      <c r="J53" s="191"/>
      <c r="K53" s="187"/>
      <c r="L53" s="187"/>
      <c r="M53" s="187"/>
      <c r="N53" s="187"/>
      <c r="O53" s="187"/>
      <c r="P53" s="187"/>
      <c r="Q53" s="188"/>
      <c r="R53" s="172" t="s">
        <v>10</v>
      </c>
      <c r="S53" s="136"/>
      <c r="T53" s="136"/>
      <c r="U53" s="141"/>
      <c r="V53" s="136" t="s">
        <v>9</v>
      </c>
      <c r="W53" s="136"/>
      <c r="X53" s="136"/>
      <c r="Y53" s="136"/>
      <c r="Z53" s="136"/>
      <c r="AA53" s="136"/>
      <c r="AB53" s="141"/>
      <c r="AC53" s="172" t="s">
        <v>10</v>
      </c>
      <c r="AD53" s="136"/>
      <c r="AE53" s="136"/>
      <c r="AF53" s="141"/>
      <c r="AG53" s="136" t="s">
        <v>9</v>
      </c>
      <c r="AH53" s="136"/>
      <c r="AI53" s="136"/>
      <c r="AJ53" s="136"/>
      <c r="AK53" s="136"/>
      <c r="AL53" s="136"/>
      <c r="AM53" s="137"/>
      <c r="AN53" s="52"/>
      <c r="AO53" s="12"/>
      <c r="AP53" s="12"/>
      <c r="AQ53" s="12"/>
    </row>
    <row r="54" spans="2:125" ht="15" customHeight="1" x14ac:dyDescent="0.15">
      <c r="B54" s="192">
        <f>SUM(AE34:AK36)</f>
        <v>0</v>
      </c>
      <c r="C54" s="193"/>
      <c r="D54" s="193"/>
      <c r="E54" s="193"/>
      <c r="F54" s="193"/>
      <c r="G54" s="193"/>
      <c r="H54" s="155" t="s">
        <v>5</v>
      </c>
      <c r="I54" s="156"/>
      <c r="J54" s="196">
        <f>ROUNDDOWN(B54/3,0)</f>
        <v>0</v>
      </c>
      <c r="K54" s="193"/>
      <c r="L54" s="193"/>
      <c r="M54" s="193"/>
      <c r="N54" s="193"/>
      <c r="O54" s="193"/>
      <c r="P54" s="155" t="s">
        <v>5</v>
      </c>
      <c r="Q54" s="156"/>
      <c r="R54" s="198"/>
      <c r="S54" s="199"/>
      <c r="T54" s="199"/>
      <c r="U54" s="200"/>
      <c r="V54" s="153" t="str">
        <f>IFERROR(VLOOKUP(R54,DP1:DS46,4),"")</f>
        <v/>
      </c>
      <c r="W54" s="153"/>
      <c r="X54" s="153"/>
      <c r="Y54" s="153"/>
      <c r="Z54" s="153"/>
      <c r="AA54" s="155" t="s">
        <v>8</v>
      </c>
      <c r="AB54" s="156"/>
      <c r="AC54" s="179" t="str">
        <f>IFERROR(VLOOKUP(R54,DR1:DR30,1)-3,"")</f>
        <v/>
      </c>
      <c r="AD54" s="159"/>
      <c r="AE54" s="159"/>
      <c r="AF54" s="180"/>
      <c r="AG54" s="153" t="str">
        <f>IFERROR(VLOOKUP(R54,DP1:DS31,4),"")</f>
        <v/>
      </c>
      <c r="AH54" s="153"/>
      <c r="AI54" s="153"/>
      <c r="AJ54" s="153"/>
      <c r="AK54" s="153"/>
      <c r="AL54" s="155" t="s">
        <v>8</v>
      </c>
      <c r="AM54" s="161"/>
      <c r="AN54" s="33"/>
      <c r="AO54" s="12"/>
      <c r="AP54" s="12"/>
      <c r="AQ54" s="12"/>
    </row>
    <row r="55" spans="2:125" ht="15" customHeight="1" thickBot="1" x14ac:dyDescent="0.2">
      <c r="B55" s="194"/>
      <c r="C55" s="195"/>
      <c r="D55" s="195"/>
      <c r="E55" s="195"/>
      <c r="F55" s="195"/>
      <c r="G55" s="195"/>
      <c r="H55" s="157"/>
      <c r="I55" s="158"/>
      <c r="J55" s="197"/>
      <c r="K55" s="195"/>
      <c r="L55" s="195"/>
      <c r="M55" s="195"/>
      <c r="N55" s="195"/>
      <c r="O55" s="195"/>
      <c r="P55" s="157"/>
      <c r="Q55" s="158"/>
      <c r="R55" s="201"/>
      <c r="S55" s="202"/>
      <c r="T55" s="202"/>
      <c r="U55" s="203"/>
      <c r="V55" s="154"/>
      <c r="W55" s="154"/>
      <c r="X55" s="154"/>
      <c r="Y55" s="154"/>
      <c r="Z55" s="154"/>
      <c r="AA55" s="157"/>
      <c r="AB55" s="158"/>
      <c r="AC55" s="181"/>
      <c r="AD55" s="160"/>
      <c r="AE55" s="160"/>
      <c r="AF55" s="182"/>
      <c r="AG55" s="154"/>
      <c r="AH55" s="154"/>
      <c r="AI55" s="154"/>
      <c r="AJ55" s="154"/>
      <c r="AK55" s="154"/>
      <c r="AL55" s="157"/>
      <c r="AM55" s="162"/>
      <c r="AN55" s="33"/>
      <c r="AO55" s="12"/>
      <c r="AP55" s="12"/>
      <c r="AQ55" s="12"/>
    </row>
    <row r="56" spans="2:125" ht="18.600000000000001" customHeight="1" thickBot="1" x14ac:dyDescent="0.2">
      <c r="AO56" s="12"/>
      <c r="AP56" s="12"/>
      <c r="AQ56" s="12"/>
    </row>
    <row r="57" spans="2:125" ht="16.5" customHeight="1" x14ac:dyDescent="0.15">
      <c r="B57" s="163" t="s">
        <v>7</v>
      </c>
      <c r="C57" s="164"/>
      <c r="D57" s="164"/>
      <c r="E57" s="165"/>
      <c r="F57" s="189" t="s">
        <v>6</v>
      </c>
      <c r="G57" s="183"/>
      <c r="H57" s="183"/>
      <c r="I57" s="183"/>
      <c r="J57" s="183"/>
      <c r="K57" s="183"/>
      <c r="L57" s="183"/>
      <c r="M57" s="183"/>
      <c r="N57" s="183"/>
      <c r="O57" s="183"/>
      <c r="P57" s="183"/>
      <c r="Q57" s="214"/>
      <c r="R57" s="54"/>
      <c r="S57" s="12"/>
      <c r="T57" s="12"/>
      <c r="U57" s="12"/>
    </row>
    <row r="58" spans="2:125" ht="16.5" customHeight="1" x14ac:dyDescent="0.15">
      <c r="B58" s="166"/>
      <c r="C58" s="88"/>
      <c r="D58" s="88"/>
      <c r="E58" s="91"/>
      <c r="F58" s="190"/>
      <c r="G58" s="185"/>
      <c r="H58" s="185"/>
      <c r="I58" s="185"/>
      <c r="J58" s="185"/>
      <c r="K58" s="185"/>
      <c r="L58" s="185"/>
      <c r="M58" s="185"/>
      <c r="N58" s="185"/>
      <c r="O58" s="185"/>
      <c r="P58" s="185"/>
      <c r="Q58" s="215"/>
      <c r="R58" s="54"/>
      <c r="S58" s="12"/>
      <c r="T58" s="12"/>
      <c r="U58" s="12"/>
    </row>
    <row r="59" spans="2:125" ht="16.5" customHeight="1" x14ac:dyDescent="0.15">
      <c r="B59" s="211"/>
      <c r="C59" s="212"/>
      <c r="D59" s="212"/>
      <c r="E59" s="213"/>
      <c r="F59" s="191"/>
      <c r="G59" s="187"/>
      <c r="H59" s="187"/>
      <c r="I59" s="187"/>
      <c r="J59" s="187"/>
      <c r="K59" s="187"/>
      <c r="L59" s="187"/>
      <c r="M59" s="187"/>
      <c r="N59" s="187"/>
      <c r="O59" s="187"/>
      <c r="P59" s="187"/>
      <c r="Q59" s="216"/>
      <c r="R59" s="54"/>
      <c r="S59" s="12"/>
      <c r="T59" s="12"/>
      <c r="U59" s="12"/>
    </row>
    <row r="60" spans="2:125" ht="15" customHeight="1" x14ac:dyDescent="0.15">
      <c r="B60" s="217"/>
      <c r="C60" s="95"/>
      <c r="D60" s="95"/>
      <c r="E60" s="218"/>
      <c r="F60" s="221"/>
      <c r="G60" s="222"/>
      <c r="H60" s="222"/>
      <c r="I60" s="222"/>
      <c r="J60" s="222"/>
      <c r="K60" s="222"/>
      <c r="L60" s="222"/>
      <c r="M60" s="222"/>
      <c r="N60" s="222"/>
      <c r="O60" s="222"/>
      <c r="P60" s="155" t="s">
        <v>5</v>
      </c>
      <c r="Q60" s="161"/>
      <c r="R60" s="33"/>
      <c r="S60" s="12"/>
      <c r="T60" s="12"/>
      <c r="U60" s="12"/>
    </row>
    <row r="61" spans="2:125" ht="15" customHeight="1" thickBot="1" x14ac:dyDescent="0.2">
      <c r="B61" s="219"/>
      <c r="C61" s="98"/>
      <c r="D61" s="98"/>
      <c r="E61" s="220"/>
      <c r="F61" s="223"/>
      <c r="G61" s="224"/>
      <c r="H61" s="224"/>
      <c r="I61" s="224"/>
      <c r="J61" s="224"/>
      <c r="K61" s="224"/>
      <c r="L61" s="224"/>
      <c r="M61" s="224"/>
      <c r="N61" s="224"/>
      <c r="O61" s="224"/>
      <c r="P61" s="157"/>
      <c r="Q61" s="162"/>
      <c r="R61" s="33"/>
      <c r="S61" s="12"/>
      <c r="T61" s="12"/>
      <c r="U61" s="12"/>
    </row>
    <row r="62" spans="2:125" ht="12" customHeight="1" x14ac:dyDescent="0.15">
      <c r="AO62" s="12"/>
      <c r="AP62" s="12"/>
      <c r="AQ62" s="12"/>
    </row>
    <row r="63" spans="2:125" ht="20.25" customHeight="1" x14ac:dyDescent="0.15">
      <c r="B63" s="35" t="s">
        <v>4</v>
      </c>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7"/>
      <c r="AN63" s="15"/>
      <c r="AO63" s="12"/>
      <c r="AP63" s="12"/>
      <c r="AQ63" s="12"/>
    </row>
    <row r="64" spans="2:125" ht="36" customHeight="1" x14ac:dyDescent="0.15">
      <c r="B64" s="225" t="s">
        <v>45</v>
      </c>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7"/>
      <c r="AN64" s="38"/>
      <c r="AO64" s="12"/>
      <c r="AP64" s="12"/>
      <c r="AQ64" s="12"/>
    </row>
    <row r="65" spans="2:43" ht="36" customHeight="1" x14ac:dyDescent="0.15">
      <c r="B65" s="228"/>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7"/>
      <c r="AN65" s="38"/>
      <c r="AO65" s="12"/>
      <c r="AP65" s="12"/>
      <c r="AQ65" s="12"/>
    </row>
    <row r="66" spans="2:43" ht="36" customHeight="1" x14ac:dyDescent="0.15">
      <c r="B66" s="228"/>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7"/>
      <c r="AN66" s="38"/>
      <c r="AO66" s="12"/>
      <c r="AP66" s="12"/>
      <c r="AQ66" s="12"/>
    </row>
    <row r="67" spans="2:43" ht="36" customHeight="1" x14ac:dyDescent="0.15">
      <c r="B67" s="228"/>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7"/>
      <c r="AN67" s="38"/>
      <c r="AO67" s="12"/>
      <c r="AP67" s="12"/>
      <c r="AQ67" s="12"/>
    </row>
    <row r="68" spans="2:43" ht="36" customHeight="1" x14ac:dyDescent="0.15">
      <c r="B68" s="229"/>
      <c r="C68" s="230"/>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1"/>
      <c r="AN68" s="38"/>
      <c r="AO68" s="12"/>
      <c r="AP68" s="12"/>
      <c r="AQ68" s="12"/>
    </row>
    <row r="69" spans="2:43" ht="10.5" customHeight="1" x14ac:dyDescent="0.15">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38"/>
      <c r="AO69" s="12"/>
      <c r="AP69" s="12"/>
      <c r="AQ69" s="12"/>
    </row>
    <row r="70" spans="2:43" ht="20.25" customHeight="1" thickBot="1" x14ac:dyDescent="0.2">
      <c r="B70" s="11" t="s">
        <v>3</v>
      </c>
      <c r="AO70" s="12"/>
      <c r="AP70" s="12"/>
      <c r="AQ70" s="12"/>
    </row>
    <row r="71" spans="2:43" ht="30" customHeight="1" thickTop="1" x14ac:dyDescent="0.15">
      <c r="B71" s="40" t="s">
        <v>2</v>
      </c>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2"/>
      <c r="AO71" s="12"/>
      <c r="AP71" s="12"/>
      <c r="AQ71" s="12"/>
    </row>
    <row r="72" spans="2:43" x14ac:dyDescent="0.15">
      <c r="B72" s="4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44"/>
      <c r="AO72" s="12"/>
      <c r="AP72" s="12"/>
      <c r="AQ72" s="12"/>
    </row>
    <row r="73" spans="2:43" ht="25.5" x14ac:dyDescent="0.15">
      <c r="B73" s="43"/>
      <c r="C73" s="15"/>
      <c r="D73" s="15"/>
      <c r="E73" s="15"/>
      <c r="F73" s="15"/>
      <c r="G73" s="15"/>
      <c r="H73" s="15"/>
      <c r="I73" s="15"/>
      <c r="J73" s="15"/>
      <c r="K73" s="15"/>
      <c r="L73" s="15"/>
      <c r="M73" s="15"/>
      <c r="N73" s="15"/>
      <c r="O73" s="15"/>
      <c r="P73" s="15"/>
      <c r="Q73" s="15"/>
      <c r="R73" s="45" t="s">
        <v>1</v>
      </c>
      <c r="S73" s="45"/>
      <c r="T73" s="45"/>
      <c r="U73" s="45"/>
      <c r="V73" s="204"/>
      <c r="W73" s="204"/>
      <c r="X73" s="204"/>
      <c r="Y73" s="204"/>
      <c r="Z73" s="204"/>
      <c r="AA73" s="204"/>
      <c r="AB73" s="204"/>
      <c r="AC73" s="204"/>
      <c r="AD73" s="204"/>
      <c r="AE73" s="204"/>
      <c r="AF73" s="204"/>
      <c r="AG73" s="204"/>
      <c r="AH73" s="204"/>
      <c r="AI73" s="204"/>
      <c r="AJ73" s="45" t="s">
        <v>59</v>
      </c>
      <c r="AK73" s="45"/>
      <c r="AM73" s="44"/>
      <c r="AO73" s="12"/>
      <c r="AP73" s="12"/>
      <c r="AQ73" s="12"/>
    </row>
    <row r="74" spans="2:43" ht="22.5" customHeight="1" thickBot="1" x14ac:dyDescent="0.2">
      <c r="B74" s="46"/>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56"/>
      <c r="AH74" s="55" t="s">
        <v>69</v>
      </c>
      <c r="AI74" s="47"/>
      <c r="AJ74" s="47"/>
      <c r="AK74" s="47"/>
      <c r="AL74" s="47"/>
      <c r="AM74" s="48"/>
      <c r="AO74" s="12"/>
      <c r="AP74" s="12"/>
      <c r="AQ74" s="12"/>
    </row>
    <row r="75" spans="2:43" ht="12" customHeight="1" thickTop="1" thickBot="1" x14ac:dyDescent="0.2">
      <c r="AO75" s="12"/>
      <c r="AP75" s="12"/>
      <c r="AQ75" s="12"/>
    </row>
    <row r="76" spans="2:43" ht="20.25" customHeight="1" x14ac:dyDescent="0.15">
      <c r="B76" s="49" t="s">
        <v>0</v>
      </c>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1"/>
      <c r="AO76" s="12"/>
      <c r="AP76" s="12"/>
      <c r="AQ76" s="12"/>
    </row>
    <row r="77" spans="2:43" ht="15" customHeight="1" x14ac:dyDescent="0.15">
      <c r="B77" s="205"/>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6"/>
      <c r="AJ77" s="206"/>
      <c r="AK77" s="206"/>
      <c r="AL77" s="206"/>
      <c r="AM77" s="207"/>
      <c r="AO77" s="12"/>
      <c r="AP77" s="12"/>
      <c r="AQ77" s="12"/>
    </row>
    <row r="78" spans="2:43" ht="15" customHeight="1" thickBot="1" x14ac:dyDescent="0.2">
      <c r="B78" s="208"/>
      <c r="C78" s="209"/>
      <c r="D78" s="209"/>
      <c r="E78" s="209"/>
      <c r="F78" s="209"/>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210"/>
      <c r="AO78" s="12"/>
      <c r="AP78" s="12"/>
      <c r="AQ78" s="12"/>
    </row>
  </sheetData>
  <protectedRanges>
    <protectedRange sqref="AE25:AK36" name="範囲1"/>
  </protectedRanges>
  <mergeCells count="196">
    <mergeCell ref="B54:G55"/>
    <mergeCell ref="H54:I55"/>
    <mergeCell ref="J54:O55"/>
    <mergeCell ref="P54:Q55"/>
    <mergeCell ref="R54:U55"/>
    <mergeCell ref="V73:AI73"/>
    <mergeCell ref="B77:AM78"/>
    <mergeCell ref="B57:E59"/>
    <mergeCell ref="F57:Q59"/>
    <mergeCell ref="B60:E61"/>
    <mergeCell ref="F60:O61"/>
    <mergeCell ref="P60:Q61"/>
    <mergeCell ref="B64:AM68"/>
    <mergeCell ref="V54:Z55"/>
    <mergeCell ref="AA54:AB55"/>
    <mergeCell ref="AG54:AK55"/>
    <mergeCell ref="AL54:AM55"/>
    <mergeCell ref="AC54:AF55"/>
    <mergeCell ref="AA48:AB49"/>
    <mergeCell ref="AG48:AK49"/>
    <mergeCell ref="AL48:AM49"/>
    <mergeCell ref="B51:I53"/>
    <mergeCell ref="J51:Q53"/>
    <mergeCell ref="R51:AB51"/>
    <mergeCell ref="AC51:AM51"/>
    <mergeCell ref="R52:AB52"/>
    <mergeCell ref="B48:G49"/>
    <mergeCell ref="H48:I49"/>
    <mergeCell ref="J48:O49"/>
    <mergeCell ref="P48:Q49"/>
    <mergeCell ref="R48:U49"/>
    <mergeCell ref="V48:Z49"/>
    <mergeCell ref="AC52:AM52"/>
    <mergeCell ref="R53:U53"/>
    <mergeCell ref="V53:AB53"/>
    <mergeCell ref="AC53:AF53"/>
    <mergeCell ref="AG53:AM53"/>
    <mergeCell ref="AC48:AF49"/>
    <mergeCell ref="B45:I47"/>
    <mergeCell ref="J45:Q47"/>
    <mergeCell ref="R45:AB45"/>
    <mergeCell ref="AC45:AM45"/>
    <mergeCell ref="R46:AB46"/>
    <mergeCell ref="AC46:AM46"/>
    <mergeCell ref="R47:U47"/>
    <mergeCell ref="V47:AB47"/>
    <mergeCell ref="AC47:AF47"/>
    <mergeCell ref="AG47:AM47"/>
    <mergeCell ref="L42:P43"/>
    <mergeCell ref="Q42:R43"/>
    <mergeCell ref="W42:AA43"/>
    <mergeCell ref="AB42:AC43"/>
    <mergeCell ref="B39:G43"/>
    <mergeCell ref="H39:R39"/>
    <mergeCell ref="S39:AC39"/>
    <mergeCell ref="H40:R40"/>
    <mergeCell ref="S40:AC40"/>
    <mergeCell ref="H41:K41"/>
    <mergeCell ref="L41:R41"/>
    <mergeCell ref="S41:V41"/>
    <mergeCell ref="W41:AC41"/>
    <mergeCell ref="H42:K43"/>
    <mergeCell ref="S42:V43"/>
    <mergeCell ref="B36:C36"/>
    <mergeCell ref="H36:J36"/>
    <mergeCell ref="K36:L36"/>
    <mergeCell ref="M36:S36"/>
    <mergeCell ref="T36:U36"/>
    <mergeCell ref="V36:AB36"/>
    <mergeCell ref="AC36:AD36"/>
    <mergeCell ref="AE36:AK36"/>
    <mergeCell ref="AL36:AM36"/>
    <mergeCell ref="B35:C35"/>
    <mergeCell ref="H35:J35"/>
    <mergeCell ref="K35:L35"/>
    <mergeCell ref="M35:S35"/>
    <mergeCell ref="T35:U35"/>
    <mergeCell ref="V35:AB35"/>
    <mergeCell ref="AC35:AD35"/>
    <mergeCell ref="AE35:AK35"/>
    <mergeCell ref="AL35:AM35"/>
    <mergeCell ref="AC33:AD33"/>
    <mergeCell ref="AE33:AK33"/>
    <mergeCell ref="AL33:AM33"/>
    <mergeCell ref="B34:C34"/>
    <mergeCell ref="H34:J34"/>
    <mergeCell ref="K34:L34"/>
    <mergeCell ref="M34:S34"/>
    <mergeCell ref="T34:U34"/>
    <mergeCell ref="V34:AB34"/>
    <mergeCell ref="AC34:AD34"/>
    <mergeCell ref="B33:C33"/>
    <mergeCell ref="H33:J33"/>
    <mergeCell ref="K33:L33"/>
    <mergeCell ref="M33:S33"/>
    <mergeCell ref="T33:U33"/>
    <mergeCell ref="V33:AB33"/>
    <mergeCell ref="AE34:AK34"/>
    <mergeCell ref="AL34:AM34"/>
    <mergeCell ref="B32:C32"/>
    <mergeCell ref="H32:J32"/>
    <mergeCell ref="K32:L32"/>
    <mergeCell ref="M32:S32"/>
    <mergeCell ref="T32:U32"/>
    <mergeCell ref="V32:AB32"/>
    <mergeCell ref="AC32:AD32"/>
    <mergeCell ref="AE32:AK32"/>
    <mergeCell ref="AL32:AM32"/>
    <mergeCell ref="B31:C31"/>
    <mergeCell ref="H31:J31"/>
    <mergeCell ref="K31:L31"/>
    <mergeCell ref="M31:S31"/>
    <mergeCell ref="T31:U31"/>
    <mergeCell ref="V31:AB31"/>
    <mergeCell ref="AC31:AD31"/>
    <mergeCell ref="AE31:AK31"/>
    <mergeCell ref="AL31:AM31"/>
    <mergeCell ref="AC29:AD29"/>
    <mergeCell ref="AE29:AK29"/>
    <mergeCell ref="AL29:AM29"/>
    <mergeCell ref="B30:C30"/>
    <mergeCell ref="H30:J30"/>
    <mergeCell ref="K30:L30"/>
    <mergeCell ref="M30:S30"/>
    <mergeCell ref="T30:U30"/>
    <mergeCell ref="V30:AB30"/>
    <mergeCell ref="AC30:AD30"/>
    <mergeCell ref="B29:C29"/>
    <mergeCell ref="H29:J29"/>
    <mergeCell ref="K29:L29"/>
    <mergeCell ref="M29:S29"/>
    <mergeCell ref="T29:U29"/>
    <mergeCell ref="V29:AB29"/>
    <mergeCell ref="AE30:AK30"/>
    <mergeCell ref="AL30:AM30"/>
    <mergeCell ref="B28:C28"/>
    <mergeCell ref="H28:J28"/>
    <mergeCell ref="K28:L28"/>
    <mergeCell ref="M28:S28"/>
    <mergeCell ref="T28:U28"/>
    <mergeCell ref="V28:AB28"/>
    <mergeCell ref="AC28:AD28"/>
    <mergeCell ref="AE28:AK28"/>
    <mergeCell ref="AL28:AM28"/>
    <mergeCell ref="AE26:AK26"/>
    <mergeCell ref="AL26:AM26"/>
    <mergeCell ref="B27:C27"/>
    <mergeCell ref="H27:J27"/>
    <mergeCell ref="K27:L27"/>
    <mergeCell ref="M27:S27"/>
    <mergeCell ref="T27:U27"/>
    <mergeCell ref="V27:AB27"/>
    <mergeCell ref="AC27:AD27"/>
    <mergeCell ref="AE27:AK27"/>
    <mergeCell ref="AL27:AM27"/>
    <mergeCell ref="B26:C26"/>
    <mergeCell ref="H26:J26"/>
    <mergeCell ref="K26:L26"/>
    <mergeCell ref="M26:S26"/>
    <mergeCell ref="T26:U26"/>
    <mergeCell ref="V26:AB26"/>
    <mergeCell ref="AC26:AD26"/>
    <mergeCell ref="B25:C25"/>
    <mergeCell ref="H25:J25"/>
    <mergeCell ref="K25:L25"/>
    <mergeCell ref="M25:S25"/>
    <mergeCell ref="T25:U25"/>
    <mergeCell ref="V25:AB25"/>
    <mergeCell ref="AI20:AI21"/>
    <mergeCell ref="AJ20:AM21"/>
    <mergeCell ref="B24:L24"/>
    <mergeCell ref="M24:U24"/>
    <mergeCell ref="V24:AD24"/>
    <mergeCell ref="AE24:AM24"/>
    <mergeCell ref="AC25:AD25"/>
    <mergeCell ref="AE25:AK25"/>
    <mergeCell ref="AL25:AM25"/>
    <mergeCell ref="B20:J21"/>
    <mergeCell ref="K20:Q21"/>
    <mergeCell ref="R20:W21"/>
    <mergeCell ref="X20:Z21"/>
    <mergeCell ref="AA20:AB21"/>
    <mergeCell ref="AC20:AC21"/>
    <mergeCell ref="AD20:AE21"/>
    <mergeCell ref="AF20:AF21"/>
    <mergeCell ref="AG20:AH21"/>
    <mergeCell ref="AK1:AN1"/>
    <mergeCell ref="B2:AM5"/>
    <mergeCell ref="B15:G17"/>
    <mergeCell ref="H15:M17"/>
    <mergeCell ref="N15:S17"/>
    <mergeCell ref="T15:AM17"/>
    <mergeCell ref="B19:J19"/>
    <mergeCell ref="K19:W19"/>
    <mergeCell ref="X19:AI19"/>
    <mergeCell ref="AJ19:AM19"/>
  </mergeCells>
  <phoneticPr fontId="2"/>
  <dataValidations count="4">
    <dataValidation type="list" allowBlank="1" showInputMessage="1" showErrorMessage="1" sqref="X20:Z21" xr:uid="{0FFBCB7C-FF7E-4C4B-8BEE-293E7F6AC681}">
      <formula1>$DD$1:$DD$2</formula1>
    </dataValidation>
    <dataValidation type="list" allowBlank="1" showInputMessage="1" showErrorMessage="1" sqref="AJ20:AM21" xr:uid="{2CAF3E20-167B-4CF6-AC75-FDD0653CA4CD}">
      <formula1>$DE$4:$DE$5</formula1>
    </dataValidation>
    <dataValidation type="list" allowBlank="1" showInputMessage="1" showErrorMessage="1" sqref="B25:C36" xr:uid="{65C2FBA8-31A9-4D87-B5EF-815A51226718}">
      <formula1>$DE$1:$DE$2</formula1>
    </dataValidation>
    <dataValidation type="list" allowBlank="1" showInputMessage="1" showErrorMessage="1" sqref="B60:E61" xr:uid="{E661A12E-7551-4133-BF11-5F0AABB0B8CD}">
      <formula1>$DG$1:$DG$2</formula1>
    </dataValidation>
  </dataValidations>
  <printOptions horizontalCentered="1"/>
  <pageMargins left="0.35433070866141736" right="0.31496062992125984" top="0.59055118110236227" bottom="0.23622047244094491" header="0.19685039370078741" footer="0.1968503937007874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U78"/>
  <sheetViews>
    <sheetView showGridLines="0" showZeros="0" view="pageBreakPreview" zoomScale="70" zoomScaleNormal="70" zoomScaleSheetLayoutView="70" workbookViewId="0">
      <selection activeCell="BE1" sqref="BE1"/>
    </sheetView>
  </sheetViews>
  <sheetFormatPr defaultColWidth="4.125" defaultRowHeight="17.25" x14ac:dyDescent="0.15"/>
  <cols>
    <col min="1" max="1" width="4.125" style="1"/>
    <col min="2" max="3" width="4.125" style="2"/>
    <col min="4" max="4" width="5" style="2" bestFit="1" customWidth="1"/>
    <col min="5" max="122" width="4.125" style="2"/>
    <col min="123" max="123" width="6.875" style="2" bestFit="1" customWidth="1"/>
    <col min="124" max="125" width="16.5" style="2" bestFit="1" customWidth="1"/>
    <col min="126" max="16384" width="4.125" style="2"/>
  </cols>
  <sheetData>
    <row r="1" spans="2:125" ht="28.5" customHeight="1" x14ac:dyDescent="0.2">
      <c r="AK1" s="57" t="s">
        <v>42</v>
      </c>
      <c r="AL1" s="57"/>
      <c r="AM1" s="57"/>
      <c r="AN1" s="57"/>
      <c r="DD1" s="2" t="s">
        <v>49</v>
      </c>
      <c r="DE1" s="2" t="s">
        <v>50</v>
      </c>
      <c r="DG1" s="2" t="s">
        <v>51</v>
      </c>
      <c r="DI1" s="3">
        <f>H42+1</f>
        <v>28</v>
      </c>
      <c r="DP1" s="4">
        <v>1</v>
      </c>
      <c r="DQ1" s="4" t="s">
        <v>52</v>
      </c>
      <c r="DR1" s="4" t="s">
        <v>52</v>
      </c>
      <c r="DS1" s="5">
        <v>58</v>
      </c>
      <c r="DT1" s="8"/>
      <c r="DU1" s="6">
        <v>63000</v>
      </c>
    </row>
    <row r="2" spans="2:125" ht="13.7" customHeight="1" x14ac:dyDescent="0.15">
      <c r="B2" s="58" t="s">
        <v>41</v>
      </c>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S2" s="7"/>
      <c r="AT2" s="7"/>
      <c r="AU2" s="7"/>
      <c r="AV2" s="7"/>
      <c r="AW2" s="7"/>
      <c r="AX2" s="7"/>
      <c r="AY2" s="7"/>
      <c r="AZ2" s="7"/>
      <c r="BA2" s="7"/>
      <c r="BB2" s="7"/>
      <c r="BC2" s="7"/>
      <c r="BD2" s="7"/>
      <c r="BE2" s="7"/>
      <c r="BF2" s="7"/>
      <c r="BG2" s="7"/>
      <c r="BH2" s="7"/>
      <c r="BI2" s="7"/>
      <c r="BJ2" s="7"/>
      <c r="BK2" s="7"/>
      <c r="BL2" s="7"/>
      <c r="BM2" s="7"/>
      <c r="BN2" s="7"/>
      <c r="BO2" s="7"/>
      <c r="BP2" s="7"/>
      <c r="BQ2" s="7"/>
      <c r="DD2" s="2" t="s">
        <v>50</v>
      </c>
      <c r="DE2" s="2" t="s">
        <v>53</v>
      </c>
      <c r="DG2" s="2" t="s">
        <v>54</v>
      </c>
      <c r="DI2" s="3">
        <f>R48+1</f>
        <v>25</v>
      </c>
      <c r="DP2" s="4">
        <v>2</v>
      </c>
      <c r="DQ2" s="4" t="s">
        <v>52</v>
      </c>
      <c r="DR2" s="4" t="s">
        <v>52</v>
      </c>
      <c r="DS2" s="9">
        <v>68</v>
      </c>
      <c r="DT2" s="8">
        <v>63000</v>
      </c>
      <c r="DU2" s="6">
        <v>73000</v>
      </c>
    </row>
    <row r="3" spans="2:125" ht="13.7" customHeight="1" x14ac:dyDescent="0.15">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DI3" s="3">
        <f>R54+1</f>
        <v>28</v>
      </c>
      <c r="DP3" s="4">
        <v>3</v>
      </c>
      <c r="DQ3" s="4" t="s">
        <v>52</v>
      </c>
      <c r="DR3" s="4" t="s">
        <v>52</v>
      </c>
      <c r="DS3" s="9">
        <v>78</v>
      </c>
      <c r="DT3" s="8">
        <v>73000</v>
      </c>
      <c r="DU3" s="6">
        <v>83000</v>
      </c>
    </row>
    <row r="4" spans="2:125" ht="13.7" customHeight="1" x14ac:dyDescent="0.15">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DE4" s="2" t="s">
        <v>55</v>
      </c>
      <c r="DP4" s="4">
        <v>4</v>
      </c>
      <c r="DQ4" s="4">
        <v>1</v>
      </c>
      <c r="DR4" s="4">
        <v>1</v>
      </c>
      <c r="DS4" s="9">
        <v>88</v>
      </c>
      <c r="DT4" s="8">
        <v>83000</v>
      </c>
      <c r="DU4" s="6">
        <v>93000</v>
      </c>
    </row>
    <row r="5" spans="2:125" ht="13.7" customHeight="1" x14ac:dyDescent="0.15">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10"/>
      <c r="AO5" s="10"/>
      <c r="AP5" s="10"/>
      <c r="AQ5" s="10"/>
      <c r="AR5" s="10"/>
      <c r="AS5" s="10"/>
      <c r="AT5" s="10"/>
      <c r="AU5" s="10"/>
      <c r="AV5" s="10"/>
      <c r="AW5" s="10"/>
      <c r="BB5" s="10"/>
      <c r="BC5" s="10"/>
      <c r="BD5" s="10"/>
      <c r="BE5" s="10"/>
      <c r="BF5" s="10"/>
      <c r="BG5" s="10"/>
      <c r="BH5" s="10"/>
      <c r="BI5" s="10"/>
      <c r="BJ5" s="10"/>
      <c r="BK5" s="10"/>
      <c r="BL5" s="10"/>
      <c r="BM5" s="10"/>
      <c r="BN5" s="10"/>
      <c r="DE5" s="2" t="s">
        <v>56</v>
      </c>
      <c r="DP5" s="4">
        <v>5</v>
      </c>
      <c r="DQ5" s="4">
        <v>2</v>
      </c>
      <c r="DR5" s="4">
        <v>2</v>
      </c>
      <c r="DS5" s="5">
        <v>98</v>
      </c>
      <c r="DT5" s="8">
        <v>93000</v>
      </c>
      <c r="DU5" s="6">
        <v>101000</v>
      </c>
    </row>
    <row r="6" spans="2:125" ht="20.25" customHeight="1" x14ac:dyDescent="0.15">
      <c r="B6" s="11" t="s">
        <v>40</v>
      </c>
      <c r="DP6" s="4">
        <v>6</v>
      </c>
      <c r="DQ6" s="4">
        <v>3</v>
      </c>
      <c r="DR6" s="4">
        <v>3</v>
      </c>
      <c r="DS6" s="9">
        <v>104</v>
      </c>
      <c r="DT6" s="8">
        <v>101000</v>
      </c>
      <c r="DU6" s="6">
        <v>107000</v>
      </c>
    </row>
    <row r="7" spans="2:125" ht="16.5" customHeight="1" x14ac:dyDescent="0.15">
      <c r="C7" s="12" t="s">
        <v>34</v>
      </c>
      <c r="D7" s="2" t="s">
        <v>39</v>
      </c>
      <c r="AN7" s="13"/>
      <c r="AO7" s="13"/>
      <c r="DP7" s="4">
        <v>7</v>
      </c>
      <c r="DQ7" s="4">
        <v>4</v>
      </c>
      <c r="DR7" s="4">
        <v>4</v>
      </c>
      <c r="DS7" s="9">
        <v>110</v>
      </c>
      <c r="DT7" s="8">
        <v>107000</v>
      </c>
      <c r="DU7" s="6">
        <v>114000</v>
      </c>
    </row>
    <row r="8" spans="2:125" ht="16.5" customHeight="1" x14ac:dyDescent="0.15">
      <c r="C8" s="12"/>
      <c r="D8" s="2" t="s">
        <v>38</v>
      </c>
      <c r="AN8" s="13"/>
      <c r="AO8" s="13"/>
      <c r="DP8" s="4">
        <v>8</v>
      </c>
      <c r="DQ8" s="4">
        <v>5</v>
      </c>
      <c r="DR8" s="4">
        <v>5</v>
      </c>
      <c r="DS8" s="9">
        <v>118</v>
      </c>
      <c r="DT8" s="8">
        <v>114000</v>
      </c>
      <c r="DU8" s="6">
        <v>122000</v>
      </c>
    </row>
    <row r="9" spans="2:125" ht="16.5" customHeight="1" x14ac:dyDescent="0.15">
      <c r="C9" s="12" t="s">
        <v>34</v>
      </c>
      <c r="D9" s="2" t="s">
        <v>37</v>
      </c>
      <c r="AN9" s="13"/>
      <c r="AO9" s="13"/>
      <c r="DP9" s="4">
        <v>9</v>
      </c>
      <c r="DQ9" s="4">
        <v>6</v>
      </c>
      <c r="DR9" s="4">
        <v>6</v>
      </c>
      <c r="DS9" s="9">
        <v>126</v>
      </c>
      <c r="DT9" s="8">
        <v>122000</v>
      </c>
      <c r="DU9" s="6">
        <v>130000</v>
      </c>
    </row>
    <row r="10" spans="2:125" ht="16.5" customHeight="1" x14ac:dyDescent="0.15">
      <c r="C10" s="12"/>
      <c r="D10" s="2" t="s">
        <v>36</v>
      </c>
      <c r="AN10" s="13"/>
      <c r="AO10" s="13"/>
      <c r="DP10" s="4">
        <v>10</v>
      </c>
      <c r="DQ10" s="4">
        <v>7</v>
      </c>
      <c r="DR10" s="4">
        <v>7</v>
      </c>
      <c r="DS10" s="9">
        <v>134</v>
      </c>
      <c r="DT10" s="8">
        <v>130000</v>
      </c>
      <c r="DU10" s="6">
        <v>138000</v>
      </c>
    </row>
    <row r="11" spans="2:125" ht="16.5" customHeight="1" x14ac:dyDescent="0.15">
      <c r="C11" s="12" t="s">
        <v>34</v>
      </c>
      <c r="D11" s="2" t="s">
        <v>43</v>
      </c>
      <c r="AN11" s="13"/>
      <c r="AO11" s="13"/>
      <c r="DP11" s="4">
        <v>11</v>
      </c>
      <c r="DQ11" s="4">
        <v>8</v>
      </c>
      <c r="DR11" s="4">
        <v>8</v>
      </c>
      <c r="DS11" s="9">
        <v>142</v>
      </c>
      <c r="DT11" s="8">
        <v>138000</v>
      </c>
      <c r="DU11" s="6">
        <v>146000</v>
      </c>
    </row>
    <row r="12" spans="2:125" ht="16.5" customHeight="1" x14ac:dyDescent="0.15">
      <c r="C12" s="12"/>
      <c r="D12" s="2" t="s">
        <v>35</v>
      </c>
      <c r="AN12" s="13"/>
      <c r="AO12" s="13"/>
      <c r="DP12" s="4">
        <v>12</v>
      </c>
      <c r="DQ12" s="4">
        <v>9</v>
      </c>
      <c r="DR12" s="4">
        <v>9</v>
      </c>
      <c r="DS12" s="9">
        <v>150</v>
      </c>
      <c r="DT12" s="8">
        <v>146000</v>
      </c>
      <c r="DU12" s="6">
        <v>155000</v>
      </c>
    </row>
    <row r="13" spans="2:125" ht="16.5" customHeight="1" x14ac:dyDescent="0.15">
      <c r="C13" s="12" t="s">
        <v>34</v>
      </c>
      <c r="D13" s="2" t="s">
        <v>33</v>
      </c>
      <c r="AN13" s="13"/>
      <c r="AO13" s="13"/>
      <c r="DP13" s="4">
        <v>13</v>
      </c>
      <c r="DQ13" s="4">
        <v>10</v>
      </c>
      <c r="DR13" s="4">
        <v>10</v>
      </c>
      <c r="DS13" s="9">
        <v>160</v>
      </c>
      <c r="DT13" s="8">
        <v>155000</v>
      </c>
      <c r="DU13" s="6">
        <v>165000</v>
      </c>
    </row>
    <row r="14" spans="2:125" ht="18" thickBot="1" x14ac:dyDescent="0.2">
      <c r="B14" s="20"/>
      <c r="C14" s="20"/>
      <c r="D14" s="14"/>
      <c r="E14" s="20"/>
      <c r="F14" s="20"/>
      <c r="G14" s="20"/>
      <c r="H14" s="20"/>
      <c r="I14" s="20"/>
      <c r="J14" s="13"/>
      <c r="K14" s="13"/>
      <c r="L14" s="13"/>
      <c r="M14" s="13"/>
      <c r="N14" s="13"/>
      <c r="O14" s="13"/>
      <c r="P14" s="13"/>
      <c r="Q14" s="15"/>
      <c r="R14" s="15"/>
      <c r="S14" s="15"/>
      <c r="T14" s="15"/>
      <c r="U14" s="20"/>
      <c r="V14" s="20"/>
      <c r="W14" s="20"/>
      <c r="X14" s="20"/>
      <c r="Y14" s="20"/>
      <c r="Z14" s="20"/>
      <c r="AA14" s="20"/>
      <c r="AB14" s="20"/>
      <c r="AC14" s="13"/>
      <c r="AD14" s="13"/>
      <c r="AE14" s="13"/>
      <c r="AF14" s="13"/>
      <c r="AG14" s="13"/>
      <c r="AH14" s="13"/>
      <c r="AI14" s="13"/>
      <c r="AJ14" s="13"/>
      <c r="AK14" s="13"/>
      <c r="AL14" s="13"/>
      <c r="AM14" s="13"/>
      <c r="AN14" s="13"/>
      <c r="AO14" s="13"/>
      <c r="AU14" s="12"/>
      <c r="DP14" s="4">
        <v>14</v>
      </c>
      <c r="DQ14" s="4">
        <v>11</v>
      </c>
      <c r="DR14" s="4">
        <v>11</v>
      </c>
      <c r="DS14" s="9">
        <v>170</v>
      </c>
      <c r="DT14" s="8">
        <v>165000</v>
      </c>
      <c r="DU14" s="6">
        <v>175000</v>
      </c>
    </row>
    <row r="15" spans="2:125" ht="16.5" customHeight="1" x14ac:dyDescent="0.15">
      <c r="B15" s="59" t="s">
        <v>32</v>
      </c>
      <c r="C15" s="60"/>
      <c r="D15" s="60"/>
      <c r="E15" s="60"/>
      <c r="F15" s="60"/>
      <c r="G15" s="60"/>
      <c r="H15" s="65" t="s">
        <v>60</v>
      </c>
      <c r="I15" s="66"/>
      <c r="J15" s="66"/>
      <c r="K15" s="66"/>
      <c r="L15" s="66"/>
      <c r="M15" s="66"/>
      <c r="N15" s="59" t="s">
        <v>31</v>
      </c>
      <c r="O15" s="60"/>
      <c r="P15" s="60"/>
      <c r="Q15" s="60"/>
      <c r="R15" s="60"/>
      <c r="S15" s="60"/>
      <c r="T15" s="71" t="s">
        <v>61</v>
      </c>
      <c r="U15" s="72"/>
      <c r="V15" s="72"/>
      <c r="W15" s="72"/>
      <c r="X15" s="72"/>
      <c r="Y15" s="72"/>
      <c r="Z15" s="72"/>
      <c r="AA15" s="72"/>
      <c r="AB15" s="72"/>
      <c r="AC15" s="72"/>
      <c r="AD15" s="72"/>
      <c r="AE15" s="72"/>
      <c r="AF15" s="72"/>
      <c r="AG15" s="72"/>
      <c r="AH15" s="72"/>
      <c r="AI15" s="72"/>
      <c r="AJ15" s="72"/>
      <c r="AK15" s="72"/>
      <c r="AL15" s="72"/>
      <c r="AM15" s="73"/>
      <c r="AN15" s="13"/>
      <c r="AT15" s="12"/>
      <c r="DP15" s="4">
        <v>15</v>
      </c>
      <c r="DQ15" s="4">
        <v>12</v>
      </c>
      <c r="DR15" s="4">
        <v>12</v>
      </c>
      <c r="DS15" s="9">
        <v>180</v>
      </c>
      <c r="DT15" s="8">
        <v>175000</v>
      </c>
      <c r="DU15" s="6">
        <v>185000</v>
      </c>
    </row>
    <row r="16" spans="2:125" ht="16.5" customHeight="1" x14ac:dyDescent="0.15">
      <c r="B16" s="61"/>
      <c r="C16" s="62"/>
      <c r="D16" s="62"/>
      <c r="E16" s="62"/>
      <c r="F16" s="62"/>
      <c r="G16" s="62"/>
      <c r="H16" s="67"/>
      <c r="I16" s="68"/>
      <c r="J16" s="68"/>
      <c r="K16" s="68"/>
      <c r="L16" s="68"/>
      <c r="M16" s="68"/>
      <c r="N16" s="61"/>
      <c r="O16" s="62"/>
      <c r="P16" s="62"/>
      <c r="Q16" s="62"/>
      <c r="R16" s="62"/>
      <c r="S16" s="62"/>
      <c r="T16" s="74"/>
      <c r="U16" s="75"/>
      <c r="V16" s="75"/>
      <c r="W16" s="75"/>
      <c r="X16" s="75"/>
      <c r="Y16" s="75"/>
      <c r="Z16" s="75"/>
      <c r="AA16" s="75"/>
      <c r="AB16" s="75"/>
      <c r="AC16" s="75"/>
      <c r="AD16" s="75"/>
      <c r="AE16" s="75"/>
      <c r="AF16" s="75"/>
      <c r="AG16" s="75"/>
      <c r="AH16" s="75"/>
      <c r="AI16" s="75"/>
      <c r="AJ16" s="75"/>
      <c r="AK16" s="75"/>
      <c r="AL16" s="75"/>
      <c r="AM16" s="76"/>
      <c r="AN16" s="13"/>
      <c r="AT16" s="12"/>
      <c r="DP16" s="4">
        <v>16</v>
      </c>
      <c r="DQ16" s="4">
        <v>13</v>
      </c>
      <c r="DR16" s="4">
        <v>13</v>
      </c>
      <c r="DS16" s="9">
        <v>190</v>
      </c>
      <c r="DT16" s="8">
        <v>185000</v>
      </c>
      <c r="DU16" s="6">
        <v>195000</v>
      </c>
    </row>
    <row r="17" spans="2:125" ht="16.5" customHeight="1" thickBot="1" x14ac:dyDescent="0.2">
      <c r="B17" s="63"/>
      <c r="C17" s="64"/>
      <c r="D17" s="64"/>
      <c r="E17" s="64"/>
      <c r="F17" s="64"/>
      <c r="G17" s="64"/>
      <c r="H17" s="69"/>
      <c r="I17" s="70"/>
      <c r="J17" s="70"/>
      <c r="K17" s="70"/>
      <c r="L17" s="70"/>
      <c r="M17" s="70"/>
      <c r="N17" s="63"/>
      <c r="O17" s="64"/>
      <c r="P17" s="64"/>
      <c r="Q17" s="64"/>
      <c r="R17" s="64"/>
      <c r="S17" s="64"/>
      <c r="T17" s="77"/>
      <c r="U17" s="78"/>
      <c r="V17" s="78"/>
      <c r="W17" s="78"/>
      <c r="X17" s="78"/>
      <c r="Y17" s="78"/>
      <c r="Z17" s="78"/>
      <c r="AA17" s="78"/>
      <c r="AB17" s="78"/>
      <c r="AC17" s="78"/>
      <c r="AD17" s="78"/>
      <c r="AE17" s="78"/>
      <c r="AF17" s="78"/>
      <c r="AG17" s="78"/>
      <c r="AH17" s="78"/>
      <c r="AI17" s="78"/>
      <c r="AJ17" s="78"/>
      <c r="AK17" s="78"/>
      <c r="AL17" s="78"/>
      <c r="AM17" s="79"/>
      <c r="AN17" s="13"/>
      <c r="AT17" s="12"/>
      <c r="DP17" s="4">
        <v>17</v>
      </c>
      <c r="DQ17" s="4">
        <v>14</v>
      </c>
      <c r="DR17" s="4">
        <v>14</v>
      </c>
      <c r="DS17" s="9">
        <v>200</v>
      </c>
      <c r="DT17" s="8">
        <v>195000</v>
      </c>
      <c r="DU17" s="6">
        <v>210000</v>
      </c>
    </row>
    <row r="18" spans="2:125" ht="15.75" customHeight="1" thickBot="1" x14ac:dyDescent="0.2">
      <c r="DP18" s="4">
        <v>18</v>
      </c>
      <c r="DQ18" s="4">
        <v>15</v>
      </c>
      <c r="DR18" s="4">
        <v>15</v>
      </c>
      <c r="DS18" s="9">
        <v>220</v>
      </c>
      <c r="DT18" s="8">
        <v>210000</v>
      </c>
      <c r="DU18" s="6">
        <v>230000</v>
      </c>
    </row>
    <row r="19" spans="2:125" ht="16.5" customHeight="1" x14ac:dyDescent="0.15">
      <c r="B19" s="80" t="s">
        <v>30</v>
      </c>
      <c r="C19" s="81"/>
      <c r="D19" s="81"/>
      <c r="E19" s="81"/>
      <c r="F19" s="81"/>
      <c r="G19" s="81"/>
      <c r="H19" s="81"/>
      <c r="I19" s="81"/>
      <c r="J19" s="82"/>
      <c r="K19" s="83" t="s">
        <v>29</v>
      </c>
      <c r="L19" s="81"/>
      <c r="M19" s="81"/>
      <c r="N19" s="81"/>
      <c r="O19" s="81"/>
      <c r="P19" s="81"/>
      <c r="Q19" s="81"/>
      <c r="R19" s="81"/>
      <c r="S19" s="81"/>
      <c r="T19" s="81"/>
      <c r="U19" s="81"/>
      <c r="V19" s="81"/>
      <c r="W19" s="82"/>
      <c r="X19" s="83" t="s">
        <v>28</v>
      </c>
      <c r="Y19" s="81"/>
      <c r="Z19" s="81"/>
      <c r="AA19" s="81"/>
      <c r="AB19" s="81"/>
      <c r="AC19" s="81"/>
      <c r="AD19" s="81"/>
      <c r="AE19" s="81"/>
      <c r="AF19" s="81"/>
      <c r="AG19" s="81"/>
      <c r="AH19" s="81"/>
      <c r="AI19" s="82"/>
      <c r="AJ19" s="83" t="s">
        <v>27</v>
      </c>
      <c r="AK19" s="81"/>
      <c r="AL19" s="81"/>
      <c r="AM19" s="84"/>
      <c r="AN19" s="20"/>
      <c r="DP19" s="4">
        <v>19</v>
      </c>
      <c r="DQ19" s="4">
        <v>16</v>
      </c>
      <c r="DR19" s="4">
        <v>16</v>
      </c>
      <c r="DS19" s="9">
        <v>240</v>
      </c>
      <c r="DT19" s="8">
        <v>230000</v>
      </c>
      <c r="DU19" s="6">
        <v>250000</v>
      </c>
    </row>
    <row r="20" spans="2:125" ht="15" customHeight="1" x14ac:dyDescent="0.15">
      <c r="B20" s="108" t="s">
        <v>62</v>
      </c>
      <c r="C20" s="109"/>
      <c r="D20" s="109"/>
      <c r="E20" s="109"/>
      <c r="F20" s="109"/>
      <c r="G20" s="109"/>
      <c r="H20" s="109"/>
      <c r="I20" s="109"/>
      <c r="J20" s="110"/>
      <c r="K20" s="114" t="s">
        <v>63</v>
      </c>
      <c r="L20" s="115"/>
      <c r="M20" s="115"/>
      <c r="N20" s="115"/>
      <c r="O20" s="115"/>
      <c r="P20" s="115"/>
      <c r="Q20" s="116"/>
      <c r="R20" s="120" t="s">
        <v>64</v>
      </c>
      <c r="S20" s="121"/>
      <c r="T20" s="121"/>
      <c r="U20" s="121"/>
      <c r="V20" s="121"/>
      <c r="W20" s="122"/>
      <c r="X20" s="126" t="s">
        <v>49</v>
      </c>
      <c r="Y20" s="127"/>
      <c r="Z20" s="127"/>
      <c r="AA20" s="130" t="s">
        <v>65</v>
      </c>
      <c r="AB20" s="130"/>
      <c r="AC20" s="132" t="s">
        <v>46</v>
      </c>
      <c r="AD20" s="130" t="s">
        <v>67</v>
      </c>
      <c r="AE20" s="130"/>
      <c r="AF20" s="132" t="s">
        <v>47</v>
      </c>
      <c r="AG20" s="130" t="s">
        <v>68</v>
      </c>
      <c r="AH20" s="130"/>
      <c r="AI20" s="92" t="s">
        <v>48</v>
      </c>
      <c r="AJ20" s="94" t="s">
        <v>55</v>
      </c>
      <c r="AK20" s="95"/>
      <c r="AL20" s="95"/>
      <c r="AM20" s="96"/>
      <c r="AN20" s="20"/>
      <c r="DP20" s="4">
        <v>20</v>
      </c>
      <c r="DQ20" s="4">
        <v>17</v>
      </c>
      <c r="DR20" s="4">
        <v>17</v>
      </c>
      <c r="DS20" s="9">
        <v>260</v>
      </c>
      <c r="DT20" s="8">
        <v>250000</v>
      </c>
      <c r="DU20" s="6">
        <v>270000</v>
      </c>
    </row>
    <row r="21" spans="2:125" ht="15" customHeight="1" thickBot="1" x14ac:dyDescent="0.2">
      <c r="B21" s="111"/>
      <c r="C21" s="112"/>
      <c r="D21" s="112"/>
      <c r="E21" s="112"/>
      <c r="F21" s="112"/>
      <c r="G21" s="112"/>
      <c r="H21" s="112"/>
      <c r="I21" s="112"/>
      <c r="J21" s="113"/>
      <c r="K21" s="117"/>
      <c r="L21" s="118"/>
      <c r="M21" s="118"/>
      <c r="N21" s="118"/>
      <c r="O21" s="118"/>
      <c r="P21" s="118"/>
      <c r="Q21" s="119"/>
      <c r="R21" s="123"/>
      <c r="S21" s="124"/>
      <c r="T21" s="124"/>
      <c r="U21" s="124"/>
      <c r="V21" s="124"/>
      <c r="W21" s="125"/>
      <c r="X21" s="128"/>
      <c r="Y21" s="129"/>
      <c r="Z21" s="129"/>
      <c r="AA21" s="131"/>
      <c r="AB21" s="131"/>
      <c r="AC21" s="133"/>
      <c r="AD21" s="131"/>
      <c r="AE21" s="131"/>
      <c r="AF21" s="133"/>
      <c r="AG21" s="131"/>
      <c r="AH21" s="131"/>
      <c r="AI21" s="93"/>
      <c r="AJ21" s="97"/>
      <c r="AK21" s="98"/>
      <c r="AL21" s="98"/>
      <c r="AM21" s="99"/>
      <c r="AN21" s="20"/>
      <c r="DP21" s="4">
        <v>21</v>
      </c>
      <c r="DQ21" s="4">
        <v>18</v>
      </c>
      <c r="DR21" s="4">
        <v>18</v>
      </c>
      <c r="DS21" s="9">
        <v>280</v>
      </c>
      <c r="DT21" s="8">
        <v>270000</v>
      </c>
      <c r="DU21" s="6">
        <v>290000</v>
      </c>
    </row>
    <row r="22" spans="2:125" ht="12" customHeight="1" x14ac:dyDescent="0.15">
      <c r="DP22" s="4">
        <v>22</v>
      </c>
      <c r="DQ22" s="4">
        <v>19</v>
      </c>
      <c r="DR22" s="4">
        <v>19</v>
      </c>
      <c r="DS22" s="9">
        <v>300</v>
      </c>
      <c r="DT22" s="8">
        <v>290000</v>
      </c>
      <c r="DU22" s="6">
        <v>310000</v>
      </c>
    </row>
    <row r="23" spans="2:125" ht="20.25" customHeight="1" thickBot="1" x14ac:dyDescent="0.2">
      <c r="B23" s="11" t="s">
        <v>44</v>
      </c>
      <c r="O23" s="16" t="s">
        <v>26</v>
      </c>
      <c r="DP23" s="4">
        <v>23</v>
      </c>
      <c r="DQ23" s="4">
        <v>20</v>
      </c>
      <c r="DR23" s="4">
        <v>20</v>
      </c>
      <c r="DS23" s="9">
        <v>320</v>
      </c>
      <c r="DT23" s="8">
        <v>310000</v>
      </c>
      <c r="DU23" s="6">
        <v>330000</v>
      </c>
    </row>
    <row r="24" spans="2:125" ht="26.25" customHeight="1" thickBot="1" x14ac:dyDescent="0.2">
      <c r="B24" s="100" t="s">
        <v>25</v>
      </c>
      <c r="C24" s="101"/>
      <c r="D24" s="101"/>
      <c r="E24" s="101"/>
      <c r="F24" s="101"/>
      <c r="G24" s="101"/>
      <c r="H24" s="101"/>
      <c r="I24" s="101"/>
      <c r="J24" s="101"/>
      <c r="K24" s="101"/>
      <c r="L24" s="101"/>
      <c r="M24" s="102" t="s">
        <v>24</v>
      </c>
      <c r="N24" s="103"/>
      <c r="O24" s="103"/>
      <c r="P24" s="103"/>
      <c r="Q24" s="103"/>
      <c r="R24" s="103"/>
      <c r="S24" s="103"/>
      <c r="T24" s="103"/>
      <c r="U24" s="104"/>
      <c r="V24" s="102" t="s">
        <v>23</v>
      </c>
      <c r="W24" s="103"/>
      <c r="X24" s="103"/>
      <c r="Y24" s="103"/>
      <c r="Z24" s="103"/>
      <c r="AA24" s="103"/>
      <c r="AB24" s="103"/>
      <c r="AC24" s="103"/>
      <c r="AD24" s="104"/>
      <c r="AE24" s="103" t="s">
        <v>22</v>
      </c>
      <c r="AF24" s="103"/>
      <c r="AG24" s="103"/>
      <c r="AH24" s="103"/>
      <c r="AI24" s="103"/>
      <c r="AJ24" s="103"/>
      <c r="AK24" s="103"/>
      <c r="AL24" s="103"/>
      <c r="AM24" s="105"/>
      <c r="DP24" s="4">
        <v>24</v>
      </c>
      <c r="DQ24" s="4">
        <v>21</v>
      </c>
      <c r="DR24" s="4">
        <v>21</v>
      </c>
      <c r="DS24" s="9">
        <v>340</v>
      </c>
      <c r="DT24" s="8">
        <v>330000</v>
      </c>
      <c r="DU24" s="6">
        <v>350000</v>
      </c>
    </row>
    <row r="25" spans="2:125" ht="24" customHeight="1" x14ac:dyDescent="0.15">
      <c r="B25" s="85" t="s">
        <v>53</v>
      </c>
      <c r="C25" s="86"/>
      <c r="D25" s="17"/>
      <c r="E25" s="18" t="s">
        <v>20</v>
      </c>
      <c r="F25" s="18">
        <v>7</v>
      </c>
      <c r="G25" s="19" t="s">
        <v>19</v>
      </c>
      <c r="H25" s="87">
        <v>22</v>
      </c>
      <c r="I25" s="87"/>
      <c r="J25" s="87"/>
      <c r="K25" s="88" t="s">
        <v>21</v>
      </c>
      <c r="L25" s="88"/>
      <c r="M25" s="89">
        <v>257400</v>
      </c>
      <c r="N25" s="90"/>
      <c r="O25" s="90"/>
      <c r="P25" s="90"/>
      <c r="Q25" s="90"/>
      <c r="R25" s="90"/>
      <c r="S25" s="90"/>
      <c r="T25" s="88" t="s">
        <v>5</v>
      </c>
      <c r="U25" s="91"/>
      <c r="V25" s="89">
        <v>59424</v>
      </c>
      <c r="W25" s="90"/>
      <c r="X25" s="90"/>
      <c r="Y25" s="90"/>
      <c r="Z25" s="90"/>
      <c r="AA25" s="90"/>
      <c r="AB25" s="90"/>
      <c r="AC25" s="88" t="s">
        <v>5</v>
      </c>
      <c r="AD25" s="91"/>
      <c r="AE25" s="106">
        <f>M25+V25</f>
        <v>316824</v>
      </c>
      <c r="AF25" s="106"/>
      <c r="AG25" s="106"/>
      <c r="AH25" s="106"/>
      <c r="AI25" s="106"/>
      <c r="AJ25" s="106"/>
      <c r="AK25" s="106"/>
      <c r="AL25" s="88" t="s">
        <v>5</v>
      </c>
      <c r="AM25" s="107"/>
      <c r="DP25" s="4">
        <v>25</v>
      </c>
      <c r="DQ25" s="4">
        <v>22</v>
      </c>
      <c r="DR25" s="4">
        <v>22</v>
      </c>
      <c r="DS25" s="9">
        <v>360</v>
      </c>
      <c r="DT25" s="8">
        <v>350000</v>
      </c>
      <c r="DU25" s="6">
        <v>370000</v>
      </c>
    </row>
    <row r="26" spans="2:125" ht="24" customHeight="1" x14ac:dyDescent="0.15">
      <c r="B26" s="85" t="s">
        <v>53</v>
      </c>
      <c r="C26" s="86"/>
      <c r="D26" s="21"/>
      <c r="E26" s="22" t="s">
        <v>20</v>
      </c>
      <c r="F26" s="22">
        <v>8</v>
      </c>
      <c r="G26" s="23" t="s">
        <v>19</v>
      </c>
      <c r="H26" s="138">
        <v>23</v>
      </c>
      <c r="I26" s="138"/>
      <c r="J26" s="138"/>
      <c r="K26" s="136" t="s">
        <v>21</v>
      </c>
      <c r="L26" s="136"/>
      <c r="M26" s="139">
        <v>257400</v>
      </c>
      <c r="N26" s="140"/>
      <c r="O26" s="140"/>
      <c r="P26" s="140"/>
      <c r="Q26" s="140"/>
      <c r="R26" s="140"/>
      <c r="S26" s="140"/>
      <c r="T26" s="136" t="s">
        <v>5</v>
      </c>
      <c r="U26" s="141"/>
      <c r="V26" s="139">
        <v>42711</v>
      </c>
      <c r="W26" s="140"/>
      <c r="X26" s="140"/>
      <c r="Y26" s="140"/>
      <c r="Z26" s="140"/>
      <c r="AA26" s="140"/>
      <c r="AB26" s="140"/>
      <c r="AC26" s="136" t="s">
        <v>5</v>
      </c>
      <c r="AD26" s="141"/>
      <c r="AE26" s="134">
        <f>M26+V26</f>
        <v>300111</v>
      </c>
      <c r="AF26" s="135"/>
      <c r="AG26" s="135"/>
      <c r="AH26" s="135"/>
      <c r="AI26" s="135"/>
      <c r="AJ26" s="135"/>
      <c r="AK26" s="135"/>
      <c r="AL26" s="136" t="s">
        <v>5</v>
      </c>
      <c r="AM26" s="137"/>
      <c r="DP26" s="4">
        <v>26</v>
      </c>
      <c r="DQ26" s="4">
        <v>23</v>
      </c>
      <c r="DR26" s="4">
        <v>23</v>
      </c>
      <c r="DS26" s="9">
        <v>380</v>
      </c>
      <c r="DT26" s="8">
        <v>370000</v>
      </c>
      <c r="DU26" s="6">
        <v>395000</v>
      </c>
    </row>
    <row r="27" spans="2:125" ht="24" customHeight="1" x14ac:dyDescent="0.15">
      <c r="B27" s="85" t="s">
        <v>53</v>
      </c>
      <c r="C27" s="86"/>
      <c r="D27" s="24"/>
      <c r="E27" s="25" t="s">
        <v>20</v>
      </c>
      <c r="F27" s="25">
        <v>9</v>
      </c>
      <c r="G27" s="26" t="s">
        <v>19</v>
      </c>
      <c r="H27" s="138">
        <v>20</v>
      </c>
      <c r="I27" s="138"/>
      <c r="J27" s="138"/>
      <c r="K27" s="136" t="s">
        <v>18</v>
      </c>
      <c r="L27" s="136"/>
      <c r="M27" s="139">
        <v>257400</v>
      </c>
      <c r="N27" s="140"/>
      <c r="O27" s="140"/>
      <c r="P27" s="140"/>
      <c r="Q27" s="140"/>
      <c r="R27" s="140"/>
      <c r="S27" s="140"/>
      <c r="T27" s="136" t="s">
        <v>5</v>
      </c>
      <c r="U27" s="141"/>
      <c r="V27" s="139">
        <v>57939</v>
      </c>
      <c r="W27" s="140"/>
      <c r="X27" s="140"/>
      <c r="Y27" s="140"/>
      <c r="Z27" s="140"/>
      <c r="AA27" s="140"/>
      <c r="AB27" s="140"/>
      <c r="AC27" s="136" t="s">
        <v>5</v>
      </c>
      <c r="AD27" s="141"/>
      <c r="AE27" s="134">
        <f t="shared" ref="AE27:AE36" si="0">M27+V27</f>
        <v>315339</v>
      </c>
      <c r="AF27" s="135"/>
      <c r="AG27" s="135"/>
      <c r="AH27" s="135"/>
      <c r="AI27" s="135"/>
      <c r="AJ27" s="135"/>
      <c r="AK27" s="135"/>
      <c r="AL27" s="136" t="s">
        <v>5</v>
      </c>
      <c r="AM27" s="137"/>
      <c r="DP27" s="4">
        <v>27</v>
      </c>
      <c r="DQ27" s="4">
        <v>24</v>
      </c>
      <c r="DR27" s="4">
        <v>24</v>
      </c>
      <c r="DS27" s="9">
        <v>410</v>
      </c>
      <c r="DT27" s="8">
        <v>395000</v>
      </c>
      <c r="DU27" s="6">
        <v>425000</v>
      </c>
    </row>
    <row r="28" spans="2:125" ht="24" customHeight="1" x14ac:dyDescent="0.15">
      <c r="B28" s="85" t="s">
        <v>53</v>
      </c>
      <c r="C28" s="86"/>
      <c r="D28" s="24"/>
      <c r="E28" s="25" t="s">
        <v>20</v>
      </c>
      <c r="F28" s="25">
        <v>10</v>
      </c>
      <c r="G28" s="26" t="s">
        <v>19</v>
      </c>
      <c r="H28" s="138">
        <v>23</v>
      </c>
      <c r="I28" s="138"/>
      <c r="J28" s="138"/>
      <c r="K28" s="136" t="s">
        <v>18</v>
      </c>
      <c r="L28" s="136"/>
      <c r="M28" s="139">
        <v>257400</v>
      </c>
      <c r="N28" s="140"/>
      <c r="O28" s="140"/>
      <c r="P28" s="140"/>
      <c r="Q28" s="140"/>
      <c r="R28" s="140"/>
      <c r="S28" s="140"/>
      <c r="T28" s="136" t="s">
        <v>5</v>
      </c>
      <c r="U28" s="141"/>
      <c r="V28" s="139">
        <v>69081</v>
      </c>
      <c r="W28" s="140"/>
      <c r="X28" s="140"/>
      <c r="Y28" s="140"/>
      <c r="Z28" s="140"/>
      <c r="AA28" s="140"/>
      <c r="AB28" s="140"/>
      <c r="AC28" s="136" t="s">
        <v>5</v>
      </c>
      <c r="AD28" s="141"/>
      <c r="AE28" s="134">
        <f t="shared" si="0"/>
        <v>326481</v>
      </c>
      <c r="AF28" s="135"/>
      <c r="AG28" s="135"/>
      <c r="AH28" s="135"/>
      <c r="AI28" s="135"/>
      <c r="AJ28" s="135"/>
      <c r="AK28" s="135"/>
      <c r="AL28" s="136" t="s">
        <v>5</v>
      </c>
      <c r="AM28" s="137"/>
      <c r="DP28" s="4">
        <v>28</v>
      </c>
      <c r="DQ28" s="4">
        <v>25</v>
      </c>
      <c r="DR28" s="4">
        <v>25</v>
      </c>
      <c r="DS28" s="9">
        <v>440</v>
      </c>
      <c r="DT28" s="8">
        <v>425000</v>
      </c>
      <c r="DU28" s="6">
        <v>455000</v>
      </c>
    </row>
    <row r="29" spans="2:125" ht="24" customHeight="1" x14ac:dyDescent="0.15">
      <c r="B29" s="85" t="s">
        <v>53</v>
      </c>
      <c r="C29" s="86"/>
      <c r="D29" s="24"/>
      <c r="E29" s="25" t="s">
        <v>20</v>
      </c>
      <c r="F29" s="25">
        <v>11</v>
      </c>
      <c r="G29" s="26" t="s">
        <v>19</v>
      </c>
      <c r="H29" s="138">
        <v>22</v>
      </c>
      <c r="I29" s="138"/>
      <c r="J29" s="138"/>
      <c r="K29" s="136" t="s">
        <v>18</v>
      </c>
      <c r="L29" s="136"/>
      <c r="M29" s="139">
        <v>257400</v>
      </c>
      <c r="N29" s="140"/>
      <c r="O29" s="140"/>
      <c r="P29" s="140"/>
      <c r="Q29" s="140"/>
      <c r="R29" s="140"/>
      <c r="S29" s="140"/>
      <c r="T29" s="136" t="s">
        <v>5</v>
      </c>
      <c r="U29" s="141"/>
      <c r="V29" s="139">
        <v>91737</v>
      </c>
      <c r="W29" s="140"/>
      <c r="X29" s="140"/>
      <c r="Y29" s="140"/>
      <c r="Z29" s="140"/>
      <c r="AA29" s="140"/>
      <c r="AB29" s="140"/>
      <c r="AC29" s="136" t="s">
        <v>5</v>
      </c>
      <c r="AD29" s="141"/>
      <c r="AE29" s="134">
        <f t="shared" si="0"/>
        <v>349137</v>
      </c>
      <c r="AF29" s="135"/>
      <c r="AG29" s="135"/>
      <c r="AH29" s="135"/>
      <c r="AI29" s="135"/>
      <c r="AJ29" s="135"/>
      <c r="AK29" s="135"/>
      <c r="AL29" s="136" t="s">
        <v>5</v>
      </c>
      <c r="AM29" s="137"/>
      <c r="DP29" s="4">
        <v>29</v>
      </c>
      <c r="DQ29" s="4">
        <v>26</v>
      </c>
      <c r="DR29" s="4">
        <v>26</v>
      </c>
      <c r="DS29" s="9">
        <v>470</v>
      </c>
      <c r="DT29" s="8">
        <v>455000</v>
      </c>
      <c r="DU29" s="6">
        <v>485000</v>
      </c>
    </row>
    <row r="30" spans="2:125" ht="24" customHeight="1" x14ac:dyDescent="0.15">
      <c r="B30" s="85" t="s">
        <v>53</v>
      </c>
      <c r="C30" s="86"/>
      <c r="D30" s="24"/>
      <c r="E30" s="25" t="s">
        <v>20</v>
      </c>
      <c r="F30" s="25">
        <v>12</v>
      </c>
      <c r="G30" s="26" t="s">
        <v>19</v>
      </c>
      <c r="H30" s="138">
        <v>21</v>
      </c>
      <c r="I30" s="138"/>
      <c r="J30" s="138"/>
      <c r="K30" s="136" t="s">
        <v>18</v>
      </c>
      <c r="L30" s="136"/>
      <c r="M30" s="139">
        <v>267000</v>
      </c>
      <c r="N30" s="140"/>
      <c r="O30" s="140"/>
      <c r="P30" s="140"/>
      <c r="Q30" s="140"/>
      <c r="R30" s="140"/>
      <c r="S30" s="140"/>
      <c r="T30" s="136" t="s">
        <v>5</v>
      </c>
      <c r="U30" s="141"/>
      <c r="V30" s="139">
        <v>67150</v>
      </c>
      <c r="W30" s="140"/>
      <c r="X30" s="140"/>
      <c r="Y30" s="140"/>
      <c r="Z30" s="140"/>
      <c r="AA30" s="140"/>
      <c r="AB30" s="140"/>
      <c r="AC30" s="136" t="s">
        <v>5</v>
      </c>
      <c r="AD30" s="141"/>
      <c r="AE30" s="134">
        <f t="shared" si="0"/>
        <v>334150</v>
      </c>
      <c r="AF30" s="135"/>
      <c r="AG30" s="135"/>
      <c r="AH30" s="135"/>
      <c r="AI30" s="135"/>
      <c r="AJ30" s="135"/>
      <c r="AK30" s="135"/>
      <c r="AL30" s="136" t="s">
        <v>5</v>
      </c>
      <c r="AM30" s="137"/>
      <c r="DP30" s="4">
        <v>30</v>
      </c>
      <c r="DQ30" s="4">
        <v>27</v>
      </c>
      <c r="DR30" s="4">
        <v>27</v>
      </c>
      <c r="DS30" s="9">
        <v>500</v>
      </c>
      <c r="DT30" s="8">
        <v>485000</v>
      </c>
      <c r="DU30" s="6">
        <v>515000</v>
      </c>
    </row>
    <row r="31" spans="2:125" ht="24" customHeight="1" x14ac:dyDescent="0.15">
      <c r="B31" s="85" t="s">
        <v>53</v>
      </c>
      <c r="C31" s="86"/>
      <c r="D31" s="24"/>
      <c r="E31" s="25" t="s">
        <v>20</v>
      </c>
      <c r="F31" s="25">
        <v>1</v>
      </c>
      <c r="G31" s="26" t="s">
        <v>19</v>
      </c>
      <c r="H31" s="138">
        <v>23</v>
      </c>
      <c r="I31" s="138"/>
      <c r="J31" s="138"/>
      <c r="K31" s="136" t="s">
        <v>18</v>
      </c>
      <c r="L31" s="136"/>
      <c r="M31" s="139">
        <v>267000</v>
      </c>
      <c r="N31" s="140"/>
      <c r="O31" s="140"/>
      <c r="P31" s="140"/>
      <c r="Q31" s="140"/>
      <c r="R31" s="140"/>
      <c r="S31" s="140"/>
      <c r="T31" s="136" t="s">
        <v>5</v>
      </c>
      <c r="U31" s="141"/>
      <c r="V31" s="139">
        <v>24511</v>
      </c>
      <c r="W31" s="140"/>
      <c r="X31" s="140"/>
      <c r="Y31" s="140"/>
      <c r="Z31" s="140"/>
      <c r="AA31" s="140"/>
      <c r="AB31" s="140"/>
      <c r="AC31" s="136" t="s">
        <v>5</v>
      </c>
      <c r="AD31" s="141"/>
      <c r="AE31" s="134">
        <f t="shared" si="0"/>
        <v>291511</v>
      </c>
      <c r="AF31" s="135"/>
      <c r="AG31" s="135"/>
      <c r="AH31" s="135"/>
      <c r="AI31" s="135"/>
      <c r="AJ31" s="135"/>
      <c r="AK31" s="135"/>
      <c r="AL31" s="136" t="s">
        <v>5</v>
      </c>
      <c r="AM31" s="137"/>
      <c r="DP31" s="4">
        <v>31</v>
      </c>
      <c r="DQ31" s="4">
        <v>28</v>
      </c>
      <c r="DR31" s="4">
        <v>28</v>
      </c>
      <c r="DS31" s="9">
        <v>530</v>
      </c>
      <c r="DT31" s="8">
        <v>515000</v>
      </c>
      <c r="DU31" s="6">
        <v>545000</v>
      </c>
    </row>
    <row r="32" spans="2:125" ht="24" customHeight="1" x14ac:dyDescent="0.15">
      <c r="B32" s="85" t="s">
        <v>53</v>
      </c>
      <c r="C32" s="86"/>
      <c r="D32" s="24"/>
      <c r="E32" s="25" t="s">
        <v>20</v>
      </c>
      <c r="F32" s="25">
        <v>2</v>
      </c>
      <c r="G32" s="26" t="s">
        <v>19</v>
      </c>
      <c r="H32" s="138">
        <v>20</v>
      </c>
      <c r="I32" s="138"/>
      <c r="J32" s="138"/>
      <c r="K32" s="136" t="s">
        <v>18</v>
      </c>
      <c r="L32" s="136"/>
      <c r="M32" s="139">
        <v>267000</v>
      </c>
      <c r="N32" s="140"/>
      <c r="O32" s="140"/>
      <c r="P32" s="140"/>
      <c r="Q32" s="140"/>
      <c r="R32" s="140"/>
      <c r="S32" s="140"/>
      <c r="T32" s="136" t="s">
        <v>5</v>
      </c>
      <c r="U32" s="141"/>
      <c r="V32" s="139">
        <v>32510</v>
      </c>
      <c r="W32" s="140"/>
      <c r="X32" s="140"/>
      <c r="Y32" s="140"/>
      <c r="Z32" s="140"/>
      <c r="AA32" s="140"/>
      <c r="AB32" s="140"/>
      <c r="AC32" s="136" t="s">
        <v>5</v>
      </c>
      <c r="AD32" s="141"/>
      <c r="AE32" s="134">
        <f t="shared" si="0"/>
        <v>299510</v>
      </c>
      <c r="AF32" s="135"/>
      <c r="AG32" s="135"/>
      <c r="AH32" s="135"/>
      <c r="AI32" s="135"/>
      <c r="AJ32" s="135"/>
      <c r="AK32" s="135"/>
      <c r="AL32" s="136" t="s">
        <v>5</v>
      </c>
      <c r="AM32" s="137"/>
      <c r="DP32" s="4">
        <v>32</v>
      </c>
      <c r="DQ32" s="4">
        <v>29</v>
      </c>
      <c r="DR32" s="4">
        <v>29</v>
      </c>
      <c r="DS32" s="9">
        <v>560</v>
      </c>
      <c r="DT32" s="8">
        <v>545000</v>
      </c>
      <c r="DU32" s="6">
        <v>575000</v>
      </c>
    </row>
    <row r="33" spans="2:125" ht="24" customHeight="1" x14ac:dyDescent="0.15">
      <c r="B33" s="85" t="s">
        <v>53</v>
      </c>
      <c r="C33" s="86"/>
      <c r="D33" s="24"/>
      <c r="E33" s="25" t="s">
        <v>20</v>
      </c>
      <c r="F33" s="25">
        <v>3</v>
      </c>
      <c r="G33" s="26" t="s">
        <v>19</v>
      </c>
      <c r="H33" s="138">
        <v>21</v>
      </c>
      <c r="I33" s="138"/>
      <c r="J33" s="138"/>
      <c r="K33" s="136" t="s">
        <v>18</v>
      </c>
      <c r="L33" s="136"/>
      <c r="M33" s="139">
        <v>267000</v>
      </c>
      <c r="N33" s="140"/>
      <c r="O33" s="140"/>
      <c r="P33" s="140"/>
      <c r="Q33" s="140"/>
      <c r="R33" s="140"/>
      <c r="S33" s="140"/>
      <c r="T33" s="136" t="s">
        <v>5</v>
      </c>
      <c r="U33" s="141"/>
      <c r="V33" s="139">
        <v>45200</v>
      </c>
      <c r="W33" s="140"/>
      <c r="X33" s="140"/>
      <c r="Y33" s="140"/>
      <c r="Z33" s="140"/>
      <c r="AA33" s="140"/>
      <c r="AB33" s="140"/>
      <c r="AC33" s="136" t="s">
        <v>5</v>
      </c>
      <c r="AD33" s="141"/>
      <c r="AE33" s="134">
        <f t="shared" si="0"/>
        <v>312200</v>
      </c>
      <c r="AF33" s="135"/>
      <c r="AG33" s="135"/>
      <c r="AH33" s="135"/>
      <c r="AI33" s="135"/>
      <c r="AJ33" s="135"/>
      <c r="AK33" s="135"/>
      <c r="AL33" s="136" t="s">
        <v>5</v>
      </c>
      <c r="AM33" s="137"/>
      <c r="DP33" s="4">
        <v>33</v>
      </c>
      <c r="DQ33" s="4">
        <v>30</v>
      </c>
      <c r="DR33" s="4">
        <v>30</v>
      </c>
      <c r="DS33" s="9">
        <v>590</v>
      </c>
      <c r="DT33" s="8">
        <v>575000</v>
      </c>
      <c r="DU33" s="6">
        <v>605000</v>
      </c>
    </row>
    <row r="34" spans="2:125" ht="24" customHeight="1" x14ac:dyDescent="0.15">
      <c r="B34" s="85" t="s">
        <v>53</v>
      </c>
      <c r="C34" s="86"/>
      <c r="D34" s="24"/>
      <c r="E34" s="25" t="s">
        <v>20</v>
      </c>
      <c r="F34" s="25">
        <v>4</v>
      </c>
      <c r="G34" s="26" t="s">
        <v>19</v>
      </c>
      <c r="H34" s="138">
        <v>22</v>
      </c>
      <c r="I34" s="138"/>
      <c r="J34" s="138"/>
      <c r="K34" s="136" t="s">
        <v>18</v>
      </c>
      <c r="L34" s="136"/>
      <c r="M34" s="139">
        <v>267000</v>
      </c>
      <c r="N34" s="140"/>
      <c r="O34" s="140"/>
      <c r="P34" s="140"/>
      <c r="Q34" s="140"/>
      <c r="R34" s="140"/>
      <c r="S34" s="140"/>
      <c r="T34" s="136" t="s">
        <v>5</v>
      </c>
      <c r="U34" s="141"/>
      <c r="V34" s="139">
        <v>288700</v>
      </c>
      <c r="W34" s="140"/>
      <c r="X34" s="140"/>
      <c r="Y34" s="140"/>
      <c r="Z34" s="140"/>
      <c r="AA34" s="140"/>
      <c r="AB34" s="140"/>
      <c r="AC34" s="136" t="s">
        <v>5</v>
      </c>
      <c r="AD34" s="141"/>
      <c r="AE34" s="134">
        <f t="shared" si="0"/>
        <v>555700</v>
      </c>
      <c r="AF34" s="135"/>
      <c r="AG34" s="135"/>
      <c r="AH34" s="135"/>
      <c r="AI34" s="135"/>
      <c r="AJ34" s="135"/>
      <c r="AK34" s="135"/>
      <c r="AL34" s="136" t="s">
        <v>5</v>
      </c>
      <c r="AM34" s="137"/>
      <c r="DP34" s="4">
        <v>34</v>
      </c>
      <c r="DQ34" s="4">
        <v>31</v>
      </c>
      <c r="DR34" s="4">
        <v>31</v>
      </c>
      <c r="DS34" s="5">
        <v>620</v>
      </c>
      <c r="DT34" s="8">
        <v>605000</v>
      </c>
      <c r="DU34" s="6">
        <v>635000</v>
      </c>
    </row>
    <row r="35" spans="2:125" ht="24" customHeight="1" x14ac:dyDescent="0.15">
      <c r="B35" s="85" t="s">
        <v>53</v>
      </c>
      <c r="C35" s="86"/>
      <c r="D35" s="24"/>
      <c r="E35" s="25" t="s">
        <v>20</v>
      </c>
      <c r="F35" s="25">
        <v>5</v>
      </c>
      <c r="G35" s="26" t="s">
        <v>19</v>
      </c>
      <c r="H35" s="138">
        <v>23</v>
      </c>
      <c r="I35" s="138"/>
      <c r="J35" s="138"/>
      <c r="K35" s="136" t="s">
        <v>18</v>
      </c>
      <c r="L35" s="136"/>
      <c r="M35" s="139">
        <v>267000</v>
      </c>
      <c r="N35" s="140"/>
      <c r="O35" s="140"/>
      <c r="P35" s="140"/>
      <c r="Q35" s="140"/>
      <c r="R35" s="140"/>
      <c r="S35" s="140"/>
      <c r="T35" s="136" t="s">
        <v>5</v>
      </c>
      <c r="U35" s="141"/>
      <c r="V35" s="139">
        <v>58411</v>
      </c>
      <c r="W35" s="140"/>
      <c r="X35" s="140"/>
      <c r="Y35" s="140"/>
      <c r="Z35" s="140"/>
      <c r="AA35" s="140"/>
      <c r="AB35" s="140"/>
      <c r="AC35" s="136" t="s">
        <v>5</v>
      </c>
      <c r="AD35" s="141"/>
      <c r="AE35" s="134">
        <f t="shared" si="0"/>
        <v>325411</v>
      </c>
      <c r="AF35" s="135"/>
      <c r="AG35" s="135"/>
      <c r="AH35" s="135"/>
      <c r="AI35" s="135"/>
      <c r="AJ35" s="135"/>
      <c r="AK35" s="135"/>
      <c r="AL35" s="136" t="s">
        <v>5</v>
      </c>
      <c r="AM35" s="137"/>
      <c r="DP35" s="4">
        <v>35</v>
      </c>
      <c r="DQ35" s="4">
        <v>32</v>
      </c>
      <c r="DR35" s="4">
        <v>32</v>
      </c>
      <c r="DS35" s="5">
        <v>650</v>
      </c>
      <c r="DT35" s="27">
        <v>635000</v>
      </c>
      <c r="DU35" s="28">
        <v>665000</v>
      </c>
    </row>
    <row r="36" spans="2:125" ht="24" customHeight="1" thickBot="1" x14ac:dyDescent="0.2">
      <c r="B36" s="142" t="s">
        <v>53</v>
      </c>
      <c r="C36" s="143"/>
      <c r="D36" s="29"/>
      <c r="E36" s="30" t="s">
        <v>20</v>
      </c>
      <c r="F36" s="30">
        <v>6</v>
      </c>
      <c r="G36" s="31" t="s">
        <v>19</v>
      </c>
      <c r="H36" s="144">
        <v>20</v>
      </c>
      <c r="I36" s="145"/>
      <c r="J36" s="145"/>
      <c r="K36" s="146" t="s">
        <v>18</v>
      </c>
      <c r="L36" s="146"/>
      <c r="M36" s="147">
        <v>267000</v>
      </c>
      <c r="N36" s="148"/>
      <c r="O36" s="148"/>
      <c r="P36" s="148"/>
      <c r="Q36" s="148"/>
      <c r="R36" s="148"/>
      <c r="S36" s="148"/>
      <c r="T36" s="146" t="s">
        <v>5</v>
      </c>
      <c r="U36" s="149"/>
      <c r="V36" s="147">
        <v>58012</v>
      </c>
      <c r="W36" s="148"/>
      <c r="X36" s="148"/>
      <c r="Y36" s="148"/>
      <c r="Z36" s="148"/>
      <c r="AA36" s="148"/>
      <c r="AB36" s="148"/>
      <c r="AC36" s="146" t="s">
        <v>5</v>
      </c>
      <c r="AD36" s="149"/>
      <c r="AE36" s="150">
        <f t="shared" si="0"/>
        <v>325012</v>
      </c>
      <c r="AF36" s="151"/>
      <c r="AG36" s="151"/>
      <c r="AH36" s="151"/>
      <c r="AI36" s="151"/>
      <c r="AJ36" s="151"/>
      <c r="AK36" s="151"/>
      <c r="AL36" s="146" t="s">
        <v>5</v>
      </c>
      <c r="AM36" s="152"/>
      <c r="DP36" s="4">
        <v>36</v>
      </c>
      <c r="DQ36" s="4" t="s">
        <v>57</v>
      </c>
      <c r="DR36" s="4" t="s">
        <v>57</v>
      </c>
      <c r="DS36" s="5">
        <v>680</v>
      </c>
      <c r="DT36" s="27">
        <v>665000</v>
      </c>
      <c r="DU36" s="28">
        <v>695000</v>
      </c>
    </row>
    <row r="37" spans="2:125" ht="12" customHeight="1" x14ac:dyDescent="0.15">
      <c r="DP37" s="4">
        <v>37</v>
      </c>
      <c r="DQ37" s="4" t="s">
        <v>57</v>
      </c>
      <c r="DR37" s="4" t="s">
        <v>57</v>
      </c>
      <c r="DS37" s="5">
        <v>710</v>
      </c>
      <c r="DT37" s="27">
        <v>695000</v>
      </c>
      <c r="DU37" s="28">
        <v>730000</v>
      </c>
    </row>
    <row r="38" spans="2:125" ht="20.25" customHeight="1" thickBot="1" x14ac:dyDescent="0.2">
      <c r="B38" s="11" t="s">
        <v>17</v>
      </c>
      <c r="DP38" s="4">
        <v>38</v>
      </c>
      <c r="DQ38" s="4" t="s">
        <v>57</v>
      </c>
      <c r="DR38" s="4" t="s">
        <v>57</v>
      </c>
      <c r="DS38" s="5">
        <v>750</v>
      </c>
      <c r="DT38" s="27">
        <v>730000</v>
      </c>
      <c r="DU38" s="28">
        <v>770000</v>
      </c>
    </row>
    <row r="39" spans="2:125" ht="16.5" customHeight="1" x14ac:dyDescent="0.15">
      <c r="B39" s="163" t="s">
        <v>16</v>
      </c>
      <c r="C39" s="164"/>
      <c r="D39" s="164"/>
      <c r="E39" s="164"/>
      <c r="F39" s="164"/>
      <c r="G39" s="165"/>
      <c r="H39" s="83" t="s">
        <v>12</v>
      </c>
      <c r="I39" s="81"/>
      <c r="J39" s="81"/>
      <c r="K39" s="81"/>
      <c r="L39" s="81"/>
      <c r="M39" s="81"/>
      <c r="N39" s="81"/>
      <c r="O39" s="81"/>
      <c r="P39" s="81"/>
      <c r="Q39" s="81"/>
      <c r="R39" s="82"/>
      <c r="S39" s="169" t="s">
        <v>70</v>
      </c>
      <c r="T39" s="170"/>
      <c r="U39" s="170"/>
      <c r="V39" s="170"/>
      <c r="W39" s="170"/>
      <c r="X39" s="170"/>
      <c r="Y39" s="170"/>
      <c r="Z39" s="170"/>
      <c r="AA39" s="170"/>
      <c r="AB39" s="170"/>
      <c r="AC39" s="171"/>
      <c r="DP39" s="4">
        <v>39</v>
      </c>
      <c r="DQ39" s="4" t="s">
        <v>57</v>
      </c>
      <c r="DR39" s="4" t="s">
        <v>57</v>
      </c>
      <c r="DS39" s="5">
        <v>790</v>
      </c>
      <c r="DT39" s="27">
        <v>770000</v>
      </c>
      <c r="DU39" s="28">
        <v>810000</v>
      </c>
    </row>
    <row r="40" spans="2:125" ht="16.5" customHeight="1" x14ac:dyDescent="0.15">
      <c r="B40" s="166"/>
      <c r="C40" s="88"/>
      <c r="D40" s="88"/>
      <c r="E40" s="88"/>
      <c r="F40" s="88"/>
      <c r="G40" s="91"/>
      <c r="H40" s="172" t="s">
        <v>11</v>
      </c>
      <c r="I40" s="136"/>
      <c r="J40" s="136"/>
      <c r="K40" s="136"/>
      <c r="L40" s="136"/>
      <c r="M40" s="136"/>
      <c r="N40" s="136"/>
      <c r="O40" s="136"/>
      <c r="P40" s="136"/>
      <c r="Q40" s="136"/>
      <c r="R40" s="141"/>
      <c r="S40" s="172" t="s">
        <v>11</v>
      </c>
      <c r="T40" s="136"/>
      <c r="U40" s="136"/>
      <c r="V40" s="136"/>
      <c r="W40" s="136"/>
      <c r="X40" s="136"/>
      <c r="Y40" s="136"/>
      <c r="Z40" s="136"/>
      <c r="AA40" s="136"/>
      <c r="AB40" s="136"/>
      <c r="AC40" s="137"/>
      <c r="DP40" s="4">
        <v>40</v>
      </c>
      <c r="DQ40" s="4" t="s">
        <v>57</v>
      </c>
      <c r="DR40" s="4" t="s">
        <v>57</v>
      </c>
      <c r="DS40" s="5">
        <v>830</v>
      </c>
      <c r="DT40" s="27">
        <v>810000</v>
      </c>
      <c r="DU40" s="28">
        <v>855000</v>
      </c>
    </row>
    <row r="41" spans="2:125" ht="16.5" customHeight="1" x14ac:dyDescent="0.15">
      <c r="B41" s="166"/>
      <c r="C41" s="88"/>
      <c r="D41" s="88"/>
      <c r="E41" s="88"/>
      <c r="F41" s="88"/>
      <c r="G41" s="91"/>
      <c r="H41" s="172" t="s">
        <v>10</v>
      </c>
      <c r="I41" s="136"/>
      <c r="J41" s="136"/>
      <c r="K41" s="141"/>
      <c r="L41" s="136" t="s">
        <v>9</v>
      </c>
      <c r="M41" s="136"/>
      <c r="N41" s="136"/>
      <c r="O41" s="136"/>
      <c r="P41" s="136"/>
      <c r="Q41" s="136"/>
      <c r="R41" s="141"/>
      <c r="S41" s="172" t="s">
        <v>10</v>
      </c>
      <c r="T41" s="136"/>
      <c r="U41" s="136"/>
      <c r="V41" s="141"/>
      <c r="W41" s="136" t="s">
        <v>9</v>
      </c>
      <c r="X41" s="136"/>
      <c r="Y41" s="136"/>
      <c r="Z41" s="136"/>
      <c r="AA41" s="136"/>
      <c r="AB41" s="136"/>
      <c r="AC41" s="137"/>
      <c r="DP41" s="4">
        <v>41</v>
      </c>
      <c r="DQ41" s="4" t="s">
        <v>57</v>
      </c>
      <c r="DR41" s="4" t="s">
        <v>57</v>
      </c>
      <c r="DS41" s="5">
        <v>880</v>
      </c>
      <c r="DT41" s="27">
        <v>855000</v>
      </c>
      <c r="DU41" s="28">
        <v>905000</v>
      </c>
    </row>
    <row r="42" spans="2:125" ht="15" customHeight="1" x14ac:dyDescent="0.15">
      <c r="B42" s="167"/>
      <c r="C42" s="88"/>
      <c r="D42" s="88"/>
      <c r="E42" s="88"/>
      <c r="F42" s="88"/>
      <c r="G42" s="91"/>
      <c r="H42" s="173">
        <v>27</v>
      </c>
      <c r="I42" s="174"/>
      <c r="J42" s="174"/>
      <c r="K42" s="175"/>
      <c r="L42" s="153">
        <f>IFERROR(VLOOKUP(H42,DP1:DS46,4),"")</f>
        <v>410</v>
      </c>
      <c r="M42" s="153"/>
      <c r="N42" s="153"/>
      <c r="O42" s="153"/>
      <c r="P42" s="153"/>
      <c r="Q42" s="155" t="s">
        <v>8</v>
      </c>
      <c r="R42" s="156"/>
      <c r="S42" s="179">
        <f>IFERROR(VLOOKUP(H42,DR1:DR30,1)-3,"")</f>
        <v>24</v>
      </c>
      <c r="T42" s="159"/>
      <c r="U42" s="159"/>
      <c r="V42" s="180"/>
      <c r="W42" s="159">
        <f>IFERROR(VLOOKUP(H42,DP1:DS31,4),"")</f>
        <v>410</v>
      </c>
      <c r="X42" s="159"/>
      <c r="Y42" s="159"/>
      <c r="Z42" s="159"/>
      <c r="AA42" s="159"/>
      <c r="AB42" s="155" t="s">
        <v>8</v>
      </c>
      <c r="AC42" s="161"/>
      <c r="DP42" s="4">
        <v>42</v>
      </c>
      <c r="DQ42" s="4" t="s">
        <v>57</v>
      </c>
      <c r="DR42" s="4" t="s">
        <v>57</v>
      </c>
      <c r="DS42" s="5">
        <v>930</v>
      </c>
      <c r="DT42" s="27">
        <v>905000</v>
      </c>
      <c r="DU42" s="28">
        <v>955000</v>
      </c>
    </row>
    <row r="43" spans="2:125" ht="15" customHeight="1" thickBot="1" x14ac:dyDescent="0.2">
      <c r="B43" s="168"/>
      <c r="C43" s="146"/>
      <c r="D43" s="146"/>
      <c r="E43" s="146"/>
      <c r="F43" s="146"/>
      <c r="G43" s="149"/>
      <c r="H43" s="176"/>
      <c r="I43" s="177"/>
      <c r="J43" s="177"/>
      <c r="K43" s="178"/>
      <c r="L43" s="154"/>
      <c r="M43" s="154"/>
      <c r="N43" s="154"/>
      <c r="O43" s="154"/>
      <c r="P43" s="154"/>
      <c r="Q43" s="157"/>
      <c r="R43" s="158"/>
      <c r="S43" s="181"/>
      <c r="T43" s="160"/>
      <c r="U43" s="160"/>
      <c r="V43" s="182"/>
      <c r="W43" s="160"/>
      <c r="X43" s="160"/>
      <c r="Y43" s="160"/>
      <c r="Z43" s="160"/>
      <c r="AA43" s="160"/>
      <c r="AB43" s="157"/>
      <c r="AC43" s="162"/>
      <c r="DP43" s="4">
        <v>43</v>
      </c>
      <c r="DQ43" s="4" t="s">
        <v>57</v>
      </c>
      <c r="DR43" s="4" t="s">
        <v>57</v>
      </c>
      <c r="DS43" s="5">
        <v>980</v>
      </c>
      <c r="DT43" s="27">
        <v>955000</v>
      </c>
      <c r="DU43" s="28">
        <v>1005000</v>
      </c>
    </row>
    <row r="44" spans="2:125" ht="18.600000000000001" customHeight="1" thickBot="1" x14ac:dyDescent="0.2">
      <c r="DP44" s="4">
        <v>44</v>
      </c>
      <c r="DQ44" s="4" t="s">
        <v>57</v>
      </c>
      <c r="DR44" s="4" t="s">
        <v>57</v>
      </c>
      <c r="DS44" s="5">
        <v>1030</v>
      </c>
      <c r="DT44" s="27">
        <v>1005000</v>
      </c>
      <c r="DU44" s="28">
        <v>1055000</v>
      </c>
    </row>
    <row r="45" spans="2:125" ht="16.5" customHeight="1" x14ac:dyDescent="0.15">
      <c r="B45" s="163" t="s">
        <v>15</v>
      </c>
      <c r="C45" s="183"/>
      <c r="D45" s="183"/>
      <c r="E45" s="183"/>
      <c r="F45" s="183"/>
      <c r="G45" s="183"/>
      <c r="H45" s="183"/>
      <c r="I45" s="184"/>
      <c r="J45" s="189" t="s">
        <v>14</v>
      </c>
      <c r="K45" s="183"/>
      <c r="L45" s="183"/>
      <c r="M45" s="183"/>
      <c r="N45" s="183"/>
      <c r="O45" s="183"/>
      <c r="P45" s="183"/>
      <c r="Q45" s="184"/>
      <c r="R45" s="83" t="s">
        <v>12</v>
      </c>
      <c r="S45" s="81"/>
      <c r="T45" s="81"/>
      <c r="U45" s="81"/>
      <c r="V45" s="81"/>
      <c r="W45" s="81"/>
      <c r="X45" s="81"/>
      <c r="Y45" s="81"/>
      <c r="Z45" s="81"/>
      <c r="AA45" s="81"/>
      <c r="AB45" s="82"/>
      <c r="AC45" s="169" t="s">
        <v>70</v>
      </c>
      <c r="AD45" s="170"/>
      <c r="AE45" s="170"/>
      <c r="AF45" s="170"/>
      <c r="AG45" s="170"/>
      <c r="AH45" s="170"/>
      <c r="AI45" s="170"/>
      <c r="AJ45" s="170"/>
      <c r="AK45" s="170"/>
      <c r="AL45" s="170"/>
      <c r="AM45" s="171"/>
      <c r="AN45" s="20"/>
      <c r="AO45" s="20"/>
      <c r="DP45" s="4">
        <v>45</v>
      </c>
      <c r="DQ45" s="4" t="s">
        <v>57</v>
      </c>
      <c r="DR45" s="4" t="s">
        <v>57</v>
      </c>
      <c r="DS45" s="5">
        <v>1090</v>
      </c>
      <c r="DT45" s="27">
        <v>1055000</v>
      </c>
      <c r="DU45" s="28">
        <v>1115000</v>
      </c>
    </row>
    <row r="46" spans="2:125" ht="16.5" customHeight="1" x14ac:dyDescent="0.15">
      <c r="B46" s="166"/>
      <c r="C46" s="185"/>
      <c r="D46" s="185"/>
      <c r="E46" s="185"/>
      <c r="F46" s="185"/>
      <c r="G46" s="185"/>
      <c r="H46" s="185"/>
      <c r="I46" s="186"/>
      <c r="J46" s="190"/>
      <c r="K46" s="185"/>
      <c r="L46" s="185"/>
      <c r="M46" s="185"/>
      <c r="N46" s="185"/>
      <c r="O46" s="185"/>
      <c r="P46" s="185"/>
      <c r="Q46" s="186"/>
      <c r="R46" s="172" t="s">
        <v>11</v>
      </c>
      <c r="S46" s="136"/>
      <c r="T46" s="136"/>
      <c r="U46" s="136"/>
      <c r="V46" s="136"/>
      <c r="W46" s="136"/>
      <c r="X46" s="136"/>
      <c r="Y46" s="136"/>
      <c r="Z46" s="136"/>
      <c r="AA46" s="136"/>
      <c r="AB46" s="141"/>
      <c r="AC46" s="172" t="s">
        <v>11</v>
      </c>
      <c r="AD46" s="136"/>
      <c r="AE46" s="136"/>
      <c r="AF46" s="136"/>
      <c r="AG46" s="136"/>
      <c r="AH46" s="136"/>
      <c r="AI46" s="136"/>
      <c r="AJ46" s="136"/>
      <c r="AK46" s="136"/>
      <c r="AL46" s="136"/>
      <c r="AM46" s="137"/>
      <c r="AN46" s="20"/>
      <c r="AO46" s="20"/>
      <c r="DP46" s="4">
        <v>46</v>
      </c>
      <c r="DQ46" s="4" t="s">
        <v>57</v>
      </c>
      <c r="DR46" s="4" t="s">
        <v>57</v>
      </c>
      <c r="DS46" s="5">
        <v>1150</v>
      </c>
      <c r="DT46" s="27">
        <v>1115000</v>
      </c>
      <c r="DU46" s="28">
        <v>1175000</v>
      </c>
    </row>
    <row r="47" spans="2:125" ht="16.5" customHeight="1" x14ac:dyDescent="0.15">
      <c r="B47" s="85"/>
      <c r="C47" s="187"/>
      <c r="D47" s="187"/>
      <c r="E47" s="187"/>
      <c r="F47" s="187"/>
      <c r="G47" s="187"/>
      <c r="H47" s="187"/>
      <c r="I47" s="188"/>
      <c r="J47" s="191"/>
      <c r="K47" s="187"/>
      <c r="L47" s="187"/>
      <c r="M47" s="187"/>
      <c r="N47" s="187"/>
      <c r="O47" s="187"/>
      <c r="P47" s="187"/>
      <c r="Q47" s="188"/>
      <c r="R47" s="172" t="s">
        <v>10</v>
      </c>
      <c r="S47" s="136"/>
      <c r="T47" s="136"/>
      <c r="U47" s="141"/>
      <c r="V47" s="136" t="s">
        <v>9</v>
      </c>
      <c r="W47" s="136"/>
      <c r="X47" s="136"/>
      <c r="Y47" s="136"/>
      <c r="Z47" s="136"/>
      <c r="AA47" s="136"/>
      <c r="AB47" s="141"/>
      <c r="AC47" s="172" t="s">
        <v>10</v>
      </c>
      <c r="AD47" s="136"/>
      <c r="AE47" s="136"/>
      <c r="AF47" s="141"/>
      <c r="AG47" s="136" t="s">
        <v>9</v>
      </c>
      <c r="AH47" s="136"/>
      <c r="AI47" s="136"/>
      <c r="AJ47" s="136"/>
      <c r="AK47" s="136"/>
      <c r="AL47" s="136"/>
      <c r="AM47" s="137"/>
      <c r="AN47" s="20"/>
      <c r="AO47" s="20"/>
      <c r="DP47" s="4">
        <v>47</v>
      </c>
      <c r="DS47" s="5">
        <v>1210</v>
      </c>
      <c r="DT47" s="27">
        <v>1175000</v>
      </c>
      <c r="DU47" s="28">
        <v>1235000</v>
      </c>
    </row>
    <row r="48" spans="2:125" ht="15" customHeight="1" x14ac:dyDescent="0.15">
      <c r="B48" s="192">
        <f>SUM(AE25:AK36)</f>
        <v>4051386</v>
      </c>
      <c r="C48" s="193"/>
      <c r="D48" s="193"/>
      <c r="E48" s="193"/>
      <c r="F48" s="193"/>
      <c r="G48" s="193"/>
      <c r="H48" s="155" t="s">
        <v>5</v>
      </c>
      <c r="I48" s="156"/>
      <c r="J48" s="196">
        <f>ROUNDDOWN(B48/12,0)</f>
        <v>337615</v>
      </c>
      <c r="K48" s="193"/>
      <c r="L48" s="193"/>
      <c r="M48" s="193"/>
      <c r="N48" s="193"/>
      <c r="O48" s="193"/>
      <c r="P48" s="155" t="s">
        <v>5</v>
      </c>
      <c r="Q48" s="156"/>
      <c r="R48" s="198">
        <v>24</v>
      </c>
      <c r="S48" s="199"/>
      <c r="T48" s="199"/>
      <c r="U48" s="200"/>
      <c r="V48" s="153">
        <f>IFERROR(VLOOKUP(R48,DP1:DS47,4),"")</f>
        <v>340</v>
      </c>
      <c r="W48" s="153"/>
      <c r="X48" s="153"/>
      <c r="Y48" s="153"/>
      <c r="Z48" s="153"/>
      <c r="AA48" s="155" t="s">
        <v>8</v>
      </c>
      <c r="AB48" s="156"/>
      <c r="AC48" s="179">
        <f>IFERROR(VLOOKUP(R48,DR1:DR30,1)-3,"")</f>
        <v>21</v>
      </c>
      <c r="AD48" s="159"/>
      <c r="AE48" s="159"/>
      <c r="AF48" s="180"/>
      <c r="AG48" s="153">
        <f>IFERROR(VLOOKUP(R48,DP1:DS31,4),"")</f>
        <v>340</v>
      </c>
      <c r="AH48" s="153"/>
      <c r="AI48" s="153"/>
      <c r="AJ48" s="153"/>
      <c r="AK48" s="153"/>
      <c r="AL48" s="155" t="s">
        <v>8</v>
      </c>
      <c r="AM48" s="161"/>
      <c r="AN48" s="33"/>
      <c r="AO48" s="33"/>
      <c r="DP48" s="4">
        <v>48</v>
      </c>
      <c r="DS48" s="5">
        <v>1270</v>
      </c>
      <c r="DT48" s="27">
        <v>1235000</v>
      </c>
      <c r="DU48" s="28">
        <v>1295000</v>
      </c>
    </row>
    <row r="49" spans="2:125" ht="15" customHeight="1" thickBot="1" x14ac:dyDescent="0.2">
      <c r="B49" s="194"/>
      <c r="C49" s="195"/>
      <c r="D49" s="195"/>
      <c r="E49" s="195"/>
      <c r="F49" s="195"/>
      <c r="G49" s="195"/>
      <c r="H49" s="157"/>
      <c r="I49" s="158"/>
      <c r="J49" s="197"/>
      <c r="K49" s="195"/>
      <c r="L49" s="195"/>
      <c r="M49" s="195"/>
      <c r="N49" s="195"/>
      <c r="O49" s="195"/>
      <c r="P49" s="157"/>
      <c r="Q49" s="158"/>
      <c r="R49" s="201"/>
      <c r="S49" s="202"/>
      <c r="T49" s="202"/>
      <c r="U49" s="203"/>
      <c r="V49" s="154"/>
      <c r="W49" s="154"/>
      <c r="X49" s="154"/>
      <c r="Y49" s="154"/>
      <c r="Z49" s="154"/>
      <c r="AA49" s="157"/>
      <c r="AB49" s="158"/>
      <c r="AC49" s="181"/>
      <c r="AD49" s="160"/>
      <c r="AE49" s="160"/>
      <c r="AF49" s="182"/>
      <c r="AG49" s="154"/>
      <c r="AH49" s="154"/>
      <c r="AI49" s="154"/>
      <c r="AJ49" s="154"/>
      <c r="AK49" s="154"/>
      <c r="AL49" s="157"/>
      <c r="AM49" s="162"/>
      <c r="AN49" s="33"/>
      <c r="AO49" s="34"/>
      <c r="AP49" s="12"/>
      <c r="AQ49" s="12"/>
      <c r="DP49" s="4">
        <v>49</v>
      </c>
      <c r="DS49" s="5">
        <v>1330</v>
      </c>
      <c r="DT49" s="27">
        <v>1295000</v>
      </c>
      <c r="DU49" s="28">
        <v>1355000</v>
      </c>
    </row>
    <row r="50" spans="2:125" ht="18.600000000000001" customHeight="1" thickBot="1" x14ac:dyDescent="0.2">
      <c r="AO50" s="12"/>
      <c r="AP50" s="12"/>
      <c r="AQ50" s="12"/>
      <c r="DP50" s="4">
        <v>50</v>
      </c>
      <c r="DS50" s="5">
        <v>1390</v>
      </c>
      <c r="DT50" s="27">
        <v>1355000</v>
      </c>
      <c r="DU50" s="32"/>
    </row>
    <row r="51" spans="2:125" ht="16.5" customHeight="1" x14ac:dyDescent="0.15">
      <c r="B51" s="163" t="s">
        <v>13</v>
      </c>
      <c r="C51" s="183"/>
      <c r="D51" s="183"/>
      <c r="E51" s="183"/>
      <c r="F51" s="183"/>
      <c r="G51" s="183"/>
      <c r="H51" s="183"/>
      <c r="I51" s="184"/>
      <c r="J51" s="189" t="s">
        <v>58</v>
      </c>
      <c r="K51" s="183"/>
      <c r="L51" s="183"/>
      <c r="M51" s="183"/>
      <c r="N51" s="183"/>
      <c r="O51" s="183"/>
      <c r="P51" s="183"/>
      <c r="Q51" s="184"/>
      <c r="R51" s="83" t="s">
        <v>12</v>
      </c>
      <c r="S51" s="81"/>
      <c r="T51" s="81"/>
      <c r="U51" s="81"/>
      <c r="V51" s="81"/>
      <c r="W51" s="81"/>
      <c r="X51" s="81"/>
      <c r="Y51" s="81"/>
      <c r="Z51" s="81"/>
      <c r="AA51" s="81"/>
      <c r="AB51" s="82"/>
      <c r="AC51" s="169" t="s">
        <v>70</v>
      </c>
      <c r="AD51" s="170"/>
      <c r="AE51" s="170"/>
      <c r="AF51" s="170"/>
      <c r="AG51" s="170"/>
      <c r="AH51" s="170"/>
      <c r="AI51" s="170"/>
      <c r="AJ51" s="170"/>
      <c r="AK51" s="170"/>
      <c r="AL51" s="170"/>
      <c r="AM51" s="171"/>
      <c r="AN51" s="20"/>
      <c r="AO51" s="12"/>
      <c r="AP51" s="12"/>
      <c r="AQ51" s="12"/>
    </row>
    <row r="52" spans="2:125" ht="16.5" customHeight="1" x14ac:dyDescent="0.15">
      <c r="B52" s="166"/>
      <c r="C52" s="185"/>
      <c r="D52" s="185"/>
      <c r="E52" s="185"/>
      <c r="F52" s="185"/>
      <c r="G52" s="185"/>
      <c r="H52" s="185"/>
      <c r="I52" s="186"/>
      <c r="J52" s="190"/>
      <c r="K52" s="185"/>
      <c r="L52" s="185"/>
      <c r="M52" s="185"/>
      <c r="N52" s="185"/>
      <c r="O52" s="185"/>
      <c r="P52" s="185"/>
      <c r="Q52" s="186"/>
      <c r="R52" s="172" t="s">
        <v>11</v>
      </c>
      <c r="S52" s="136"/>
      <c r="T52" s="136"/>
      <c r="U52" s="136"/>
      <c r="V52" s="136"/>
      <c r="W52" s="136"/>
      <c r="X52" s="136"/>
      <c r="Y52" s="136"/>
      <c r="Z52" s="136"/>
      <c r="AA52" s="136"/>
      <c r="AB52" s="141"/>
      <c r="AC52" s="172" t="s">
        <v>11</v>
      </c>
      <c r="AD52" s="136"/>
      <c r="AE52" s="136"/>
      <c r="AF52" s="136"/>
      <c r="AG52" s="136"/>
      <c r="AH52" s="136"/>
      <c r="AI52" s="136"/>
      <c r="AJ52" s="136"/>
      <c r="AK52" s="136"/>
      <c r="AL52" s="136"/>
      <c r="AM52" s="137"/>
      <c r="AN52" s="20"/>
      <c r="AO52" s="12"/>
      <c r="AP52" s="12"/>
      <c r="AQ52" s="12"/>
    </row>
    <row r="53" spans="2:125" ht="16.5" customHeight="1" x14ac:dyDescent="0.15">
      <c r="B53" s="85"/>
      <c r="C53" s="187"/>
      <c r="D53" s="187"/>
      <c r="E53" s="187"/>
      <c r="F53" s="187"/>
      <c r="G53" s="187"/>
      <c r="H53" s="187"/>
      <c r="I53" s="188"/>
      <c r="J53" s="191"/>
      <c r="K53" s="187"/>
      <c r="L53" s="187"/>
      <c r="M53" s="187"/>
      <c r="N53" s="187"/>
      <c r="O53" s="187"/>
      <c r="P53" s="187"/>
      <c r="Q53" s="188"/>
      <c r="R53" s="172" t="s">
        <v>10</v>
      </c>
      <c r="S53" s="136"/>
      <c r="T53" s="136"/>
      <c r="U53" s="141"/>
      <c r="V53" s="136" t="s">
        <v>9</v>
      </c>
      <c r="W53" s="136"/>
      <c r="X53" s="136"/>
      <c r="Y53" s="136"/>
      <c r="Z53" s="136"/>
      <c r="AA53" s="136"/>
      <c r="AB53" s="141"/>
      <c r="AC53" s="172" t="s">
        <v>10</v>
      </c>
      <c r="AD53" s="136"/>
      <c r="AE53" s="136"/>
      <c r="AF53" s="141"/>
      <c r="AG53" s="136" t="s">
        <v>9</v>
      </c>
      <c r="AH53" s="136"/>
      <c r="AI53" s="136"/>
      <c r="AJ53" s="136"/>
      <c r="AK53" s="136"/>
      <c r="AL53" s="136"/>
      <c r="AM53" s="137"/>
      <c r="AN53" s="20"/>
      <c r="AO53" s="12"/>
      <c r="AP53" s="12"/>
      <c r="AQ53" s="12"/>
    </row>
    <row r="54" spans="2:125" ht="15" customHeight="1" x14ac:dyDescent="0.15">
      <c r="B54" s="192">
        <f>SUM(AE34:AK36)</f>
        <v>1206123</v>
      </c>
      <c r="C54" s="193"/>
      <c r="D54" s="193"/>
      <c r="E54" s="193"/>
      <c r="F54" s="193"/>
      <c r="G54" s="193"/>
      <c r="H54" s="155" t="s">
        <v>5</v>
      </c>
      <c r="I54" s="156"/>
      <c r="J54" s="196">
        <f>ROUNDDOWN(B54/3,0)</f>
        <v>402041</v>
      </c>
      <c r="K54" s="193"/>
      <c r="L54" s="193"/>
      <c r="M54" s="193"/>
      <c r="N54" s="193"/>
      <c r="O54" s="193"/>
      <c r="P54" s="155" t="s">
        <v>5</v>
      </c>
      <c r="Q54" s="156"/>
      <c r="R54" s="198">
        <v>27</v>
      </c>
      <c r="S54" s="199"/>
      <c r="T54" s="199"/>
      <c r="U54" s="200"/>
      <c r="V54" s="153">
        <f>IFERROR(VLOOKUP(R54,DP1:DS46,4),"")</f>
        <v>410</v>
      </c>
      <c r="W54" s="153"/>
      <c r="X54" s="153"/>
      <c r="Y54" s="153"/>
      <c r="Z54" s="153"/>
      <c r="AA54" s="155" t="s">
        <v>8</v>
      </c>
      <c r="AB54" s="156"/>
      <c r="AC54" s="179">
        <f>IFERROR(VLOOKUP(R54,DR1:DR30,1)-3,"")</f>
        <v>24</v>
      </c>
      <c r="AD54" s="159"/>
      <c r="AE54" s="159"/>
      <c r="AF54" s="180"/>
      <c r="AG54" s="153">
        <f>IFERROR(VLOOKUP(R54,DP1:DS31,4),"")</f>
        <v>410</v>
      </c>
      <c r="AH54" s="153"/>
      <c r="AI54" s="153"/>
      <c r="AJ54" s="153"/>
      <c r="AK54" s="153"/>
      <c r="AL54" s="155" t="s">
        <v>8</v>
      </c>
      <c r="AM54" s="161"/>
      <c r="AN54" s="33"/>
      <c r="AO54" s="12"/>
      <c r="AP54" s="12"/>
      <c r="AQ54" s="12"/>
    </row>
    <row r="55" spans="2:125" ht="15" customHeight="1" thickBot="1" x14ac:dyDescent="0.2">
      <c r="B55" s="194"/>
      <c r="C55" s="195"/>
      <c r="D55" s="195"/>
      <c r="E55" s="195"/>
      <c r="F55" s="195"/>
      <c r="G55" s="195"/>
      <c r="H55" s="157"/>
      <c r="I55" s="158"/>
      <c r="J55" s="197"/>
      <c r="K55" s="195"/>
      <c r="L55" s="195"/>
      <c r="M55" s="195"/>
      <c r="N55" s="195"/>
      <c r="O55" s="195"/>
      <c r="P55" s="157"/>
      <c r="Q55" s="158"/>
      <c r="R55" s="201"/>
      <c r="S55" s="202"/>
      <c r="T55" s="202"/>
      <c r="U55" s="203"/>
      <c r="V55" s="154"/>
      <c r="W55" s="154"/>
      <c r="X55" s="154"/>
      <c r="Y55" s="154"/>
      <c r="Z55" s="154"/>
      <c r="AA55" s="157"/>
      <c r="AB55" s="158"/>
      <c r="AC55" s="181"/>
      <c r="AD55" s="160"/>
      <c r="AE55" s="160"/>
      <c r="AF55" s="182"/>
      <c r="AG55" s="154"/>
      <c r="AH55" s="154"/>
      <c r="AI55" s="154"/>
      <c r="AJ55" s="154"/>
      <c r="AK55" s="154"/>
      <c r="AL55" s="157"/>
      <c r="AM55" s="162"/>
      <c r="AN55" s="33"/>
      <c r="AO55" s="12"/>
      <c r="AP55" s="12"/>
      <c r="AQ55" s="12"/>
    </row>
    <row r="56" spans="2:125" ht="18.600000000000001" customHeight="1" thickBot="1" x14ac:dyDescent="0.2">
      <c r="AO56" s="12"/>
      <c r="AP56" s="12"/>
      <c r="AQ56" s="12"/>
    </row>
    <row r="57" spans="2:125" ht="16.5" customHeight="1" x14ac:dyDescent="0.15">
      <c r="B57" s="163" t="s">
        <v>7</v>
      </c>
      <c r="C57" s="164"/>
      <c r="D57" s="164"/>
      <c r="E57" s="165"/>
      <c r="F57" s="189" t="s">
        <v>6</v>
      </c>
      <c r="G57" s="183"/>
      <c r="H57" s="183"/>
      <c r="I57" s="183"/>
      <c r="J57" s="183"/>
      <c r="K57" s="183"/>
      <c r="L57" s="183"/>
      <c r="M57" s="183"/>
      <c r="N57" s="183"/>
      <c r="O57" s="183"/>
      <c r="P57" s="183"/>
      <c r="Q57" s="214"/>
      <c r="R57" s="20"/>
      <c r="S57" s="12"/>
      <c r="T57" s="12"/>
      <c r="U57" s="12"/>
    </row>
    <row r="58" spans="2:125" ht="16.5" customHeight="1" x14ac:dyDescent="0.15">
      <c r="B58" s="166"/>
      <c r="C58" s="88"/>
      <c r="D58" s="88"/>
      <c r="E58" s="91"/>
      <c r="F58" s="190"/>
      <c r="G58" s="185"/>
      <c r="H58" s="185"/>
      <c r="I58" s="185"/>
      <c r="J58" s="185"/>
      <c r="K58" s="185"/>
      <c r="L58" s="185"/>
      <c r="M58" s="185"/>
      <c r="N58" s="185"/>
      <c r="O58" s="185"/>
      <c r="P58" s="185"/>
      <c r="Q58" s="215"/>
      <c r="R58" s="20"/>
      <c r="S58" s="12"/>
      <c r="T58" s="12"/>
      <c r="U58" s="12"/>
    </row>
    <row r="59" spans="2:125" ht="16.5" customHeight="1" x14ac:dyDescent="0.15">
      <c r="B59" s="211"/>
      <c r="C59" s="212"/>
      <c r="D59" s="212"/>
      <c r="E59" s="213"/>
      <c r="F59" s="191"/>
      <c r="G59" s="187"/>
      <c r="H59" s="187"/>
      <c r="I59" s="187"/>
      <c r="J59" s="187"/>
      <c r="K59" s="187"/>
      <c r="L59" s="187"/>
      <c r="M59" s="187"/>
      <c r="N59" s="187"/>
      <c r="O59" s="187"/>
      <c r="P59" s="187"/>
      <c r="Q59" s="216"/>
      <c r="R59" s="20"/>
      <c r="S59" s="12"/>
      <c r="T59" s="12"/>
      <c r="U59" s="12"/>
    </row>
    <row r="60" spans="2:125" ht="15" customHeight="1" x14ac:dyDescent="0.15">
      <c r="B60" s="217" t="s">
        <v>66</v>
      </c>
      <c r="C60" s="95"/>
      <c r="D60" s="95"/>
      <c r="E60" s="218"/>
      <c r="F60" s="221">
        <v>337615</v>
      </c>
      <c r="G60" s="222"/>
      <c r="H60" s="222"/>
      <c r="I60" s="222"/>
      <c r="J60" s="222"/>
      <c r="K60" s="222"/>
      <c r="L60" s="222"/>
      <c r="M60" s="222"/>
      <c r="N60" s="222"/>
      <c r="O60" s="222"/>
      <c r="P60" s="155" t="s">
        <v>5</v>
      </c>
      <c r="Q60" s="161"/>
      <c r="R60" s="33"/>
      <c r="S60" s="12"/>
      <c r="T60" s="12"/>
      <c r="U60" s="12"/>
    </row>
    <row r="61" spans="2:125" ht="15" customHeight="1" thickBot="1" x14ac:dyDescent="0.2">
      <c r="B61" s="219"/>
      <c r="C61" s="98"/>
      <c r="D61" s="98"/>
      <c r="E61" s="220"/>
      <c r="F61" s="223"/>
      <c r="G61" s="224"/>
      <c r="H61" s="224"/>
      <c r="I61" s="224"/>
      <c r="J61" s="224"/>
      <c r="K61" s="224"/>
      <c r="L61" s="224"/>
      <c r="M61" s="224"/>
      <c r="N61" s="224"/>
      <c r="O61" s="224"/>
      <c r="P61" s="157"/>
      <c r="Q61" s="162"/>
      <c r="R61" s="33"/>
      <c r="S61" s="12"/>
      <c r="T61" s="12"/>
      <c r="U61" s="12"/>
    </row>
    <row r="62" spans="2:125" ht="12" customHeight="1" x14ac:dyDescent="0.15">
      <c r="AO62" s="12"/>
      <c r="AP62" s="12"/>
      <c r="AQ62" s="12"/>
    </row>
    <row r="63" spans="2:125" ht="20.25" customHeight="1" x14ac:dyDescent="0.15">
      <c r="B63" s="35" t="s">
        <v>4</v>
      </c>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7"/>
      <c r="AN63" s="15"/>
      <c r="AO63" s="12"/>
      <c r="AP63" s="12"/>
      <c r="AQ63" s="12"/>
    </row>
    <row r="64" spans="2:125" ht="36" customHeight="1" x14ac:dyDescent="0.15">
      <c r="B64" s="225" t="s">
        <v>45</v>
      </c>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7"/>
      <c r="AN64" s="38"/>
      <c r="AO64" s="12"/>
      <c r="AP64" s="12"/>
      <c r="AQ64" s="12"/>
    </row>
    <row r="65" spans="2:43" ht="36" customHeight="1" x14ac:dyDescent="0.15">
      <c r="B65" s="228"/>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7"/>
      <c r="AN65" s="38"/>
      <c r="AO65" s="12"/>
      <c r="AP65" s="12"/>
      <c r="AQ65" s="12"/>
    </row>
    <row r="66" spans="2:43" ht="36" customHeight="1" x14ac:dyDescent="0.15">
      <c r="B66" s="228"/>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7"/>
      <c r="AN66" s="38"/>
      <c r="AO66" s="12"/>
      <c r="AP66" s="12"/>
      <c r="AQ66" s="12"/>
    </row>
    <row r="67" spans="2:43" ht="36" customHeight="1" x14ac:dyDescent="0.15">
      <c r="B67" s="228"/>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7"/>
      <c r="AN67" s="38"/>
      <c r="AO67" s="12"/>
      <c r="AP67" s="12"/>
      <c r="AQ67" s="12"/>
    </row>
    <row r="68" spans="2:43" ht="36" customHeight="1" x14ac:dyDescent="0.15">
      <c r="B68" s="229"/>
      <c r="C68" s="230"/>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1"/>
      <c r="AN68" s="38"/>
      <c r="AO68" s="12"/>
      <c r="AP68" s="12"/>
      <c r="AQ68" s="12"/>
    </row>
    <row r="69" spans="2:43" ht="10.5" customHeight="1" x14ac:dyDescent="0.15">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8"/>
      <c r="AO69" s="12"/>
      <c r="AP69" s="12"/>
      <c r="AQ69" s="12"/>
    </row>
    <row r="70" spans="2:43" ht="20.25" customHeight="1" thickBot="1" x14ac:dyDescent="0.2">
      <c r="B70" s="11" t="s">
        <v>3</v>
      </c>
      <c r="AO70" s="12"/>
      <c r="AP70" s="12"/>
      <c r="AQ70" s="12"/>
    </row>
    <row r="71" spans="2:43" ht="30" customHeight="1" thickTop="1" x14ac:dyDescent="0.15">
      <c r="B71" s="40" t="s">
        <v>2</v>
      </c>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2"/>
      <c r="AO71" s="12"/>
      <c r="AP71" s="12"/>
      <c r="AQ71" s="12"/>
    </row>
    <row r="72" spans="2:43" x14ac:dyDescent="0.15">
      <c r="B72" s="4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44"/>
      <c r="AO72" s="12"/>
      <c r="AP72" s="12"/>
      <c r="AQ72" s="12"/>
    </row>
    <row r="73" spans="2:43" ht="25.5" x14ac:dyDescent="0.15">
      <c r="B73" s="43"/>
      <c r="C73" s="15"/>
      <c r="D73" s="15"/>
      <c r="E73" s="15"/>
      <c r="F73" s="15"/>
      <c r="G73" s="15"/>
      <c r="H73" s="15"/>
      <c r="I73" s="15"/>
      <c r="J73" s="15"/>
      <c r="K73" s="15"/>
      <c r="L73" s="15"/>
      <c r="M73" s="15"/>
      <c r="N73" s="15"/>
      <c r="O73" s="15"/>
      <c r="P73" s="15"/>
      <c r="Q73" s="15"/>
      <c r="R73" s="45" t="s">
        <v>1</v>
      </c>
      <c r="S73" s="45"/>
      <c r="T73" s="45"/>
      <c r="U73" s="45"/>
      <c r="V73" s="204" t="s">
        <v>63</v>
      </c>
      <c r="W73" s="204"/>
      <c r="X73" s="204"/>
      <c r="Y73" s="204"/>
      <c r="Z73" s="204"/>
      <c r="AA73" s="204"/>
      <c r="AB73" s="204"/>
      <c r="AC73" s="204"/>
      <c r="AD73" s="204"/>
      <c r="AE73" s="204"/>
      <c r="AF73" s="204"/>
      <c r="AG73" s="204"/>
      <c r="AH73" s="204"/>
      <c r="AI73" s="204"/>
      <c r="AJ73" s="45" t="s">
        <v>59</v>
      </c>
      <c r="AK73" s="45"/>
      <c r="AM73" s="44"/>
      <c r="AO73" s="12"/>
      <c r="AP73" s="12"/>
      <c r="AQ73" s="12"/>
    </row>
    <row r="74" spans="2:43" ht="22.5" customHeight="1" thickBot="1" x14ac:dyDescent="0.2">
      <c r="B74" s="46"/>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56"/>
      <c r="AH74" s="55" t="s">
        <v>69</v>
      </c>
      <c r="AI74" s="56"/>
      <c r="AJ74" s="47"/>
      <c r="AK74" s="47"/>
      <c r="AL74" s="47"/>
      <c r="AM74" s="48"/>
      <c r="AO74" s="12"/>
      <c r="AP74" s="12"/>
      <c r="AQ74" s="12"/>
    </row>
    <row r="75" spans="2:43" ht="12" customHeight="1" thickTop="1" thickBot="1" x14ac:dyDescent="0.2">
      <c r="AO75" s="12"/>
      <c r="AP75" s="12"/>
      <c r="AQ75" s="12"/>
    </row>
    <row r="76" spans="2:43" ht="20.25" customHeight="1" x14ac:dyDescent="0.15">
      <c r="B76" s="49" t="s">
        <v>0</v>
      </c>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1"/>
      <c r="AO76" s="12"/>
      <c r="AP76" s="12"/>
      <c r="AQ76" s="12"/>
    </row>
    <row r="77" spans="2:43" ht="15" customHeight="1" x14ac:dyDescent="0.15">
      <c r="B77" s="205"/>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6"/>
      <c r="AJ77" s="206"/>
      <c r="AK77" s="206"/>
      <c r="AL77" s="206"/>
      <c r="AM77" s="207"/>
      <c r="AO77" s="12"/>
      <c r="AP77" s="12"/>
      <c r="AQ77" s="12"/>
    </row>
    <row r="78" spans="2:43" ht="15" customHeight="1" thickBot="1" x14ac:dyDescent="0.2">
      <c r="B78" s="208"/>
      <c r="C78" s="209"/>
      <c r="D78" s="209"/>
      <c r="E78" s="209"/>
      <c r="F78" s="209"/>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210"/>
      <c r="AO78" s="12"/>
      <c r="AP78" s="12"/>
      <c r="AQ78" s="12"/>
    </row>
  </sheetData>
  <protectedRanges>
    <protectedRange sqref="AE25:AK36" name="範囲1"/>
  </protectedRanges>
  <mergeCells count="196">
    <mergeCell ref="B54:G55"/>
    <mergeCell ref="H54:I55"/>
    <mergeCell ref="J54:O55"/>
    <mergeCell ref="P54:Q55"/>
    <mergeCell ref="R54:U55"/>
    <mergeCell ref="V73:AI73"/>
    <mergeCell ref="B77:AM78"/>
    <mergeCell ref="B57:E59"/>
    <mergeCell ref="F57:Q59"/>
    <mergeCell ref="B60:E61"/>
    <mergeCell ref="F60:O61"/>
    <mergeCell ref="P60:Q61"/>
    <mergeCell ref="B64:AM68"/>
    <mergeCell ref="V54:Z55"/>
    <mergeCell ref="AA54:AB55"/>
    <mergeCell ref="AG54:AK55"/>
    <mergeCell ref="AL54:AM55"/>
    <mergeCell ref="AC54:AF55"/>
    <mergeCell ref="AA48:AB49"/>
    <mergeCell ref="AG48:AK49"/>
    <mergeCell ref="AL48:AM49"/>
    <mergeCell ref="B51:I53"/>
    <mergeCell ref="J51:Q53"/>
    <mergeCell ref="R51:AB51"/>
    <mergeCell ref="AC51:AM51"/>
    <mergeCell ref="R52:AB52"/>
    <mergeCell ref="B48:G49"/>
    <mergeCell ref="H48:I49"/>
    <mergeCell ref="J48:O49"/>
    <mergeCell ref="P48:Q49"/>
    <mergeCell ref="R48:U49"/>
    <mergeCell ref="V48:Z49"/>
    <mergeCell ref="AC52:AM52"/>
    <mergeCell ref="R53:U53"/>
    <mergeCell ref="V53:AB53"/>
    <mergeCell ref="AC53:AF53"/>
    <mergeCell ref="AG53:AM53"/>
    <mergeCell ref="AC48:AF49"/>
    <mergeCell ref="B45:I47"/>
    <mergeCell ref="J45:Q47"/>
    <mergeCell ref="R45:AB45"/>
    <mergeCell ref="AC45:AM45"/>
    <mergeCell ref="R46:AB46"/>
    <mergeCell ref="AC46:AM46"/>
    <mergeCell ref="R47:U47"/>
    <mergeCell ref="V47:AB47"/>
    <mergeCell ref="AC47:AF47"/>
    <mergeCell ref="AG47:AM47"/>
    <mergeCell ref="L42:P43"/>
    <mergeCell ref="Q42:R43"/>
    <mergeCell ref="W42:AA43"/>
    <mergeCell ref="AB42:AC43"/>
    <mergeCell ref="B39:G43"/>
    <mergeCell ref="H39:R39"/>
    <mergeCell ref="S39:AC39"/>
    <mergeCell ref="H40:R40"/>
    <mergeCell ref="S40:AC40"/>
    <mergeCell ref="H41:K41"/>
    <mergeCell ref="L41:R41"/>
    <mergeCell ref="S41:V41"/>
    <mergeCell ref="W41:AC41"/>
    <mergeCell ref="H42:K43"/>
    <mergeCell ref="S42:V43"/>
    <mergeCell ref="B36:C36"/>
    <mergeCell ref="H36:J36"/>
    <mergeCell ref="K36:L36"/>
    <mergeCell ref="M36:S36"/>
    <mergeCell ref="T36:U36"/>
    <mergeCell ref="V36:AB36"/>
    <mergeCell ref="AC36:AD36"/>
    <mergeCell ref="AE36:AK36"/>
    <mergeCell ref="AL36:AM36"/>
    <mergeCell ref="B35:C35"/>
    <mergeCell ref="H35:J35"/>
    <mergeCell ref="K35:L35"/>
    <mergeCell ref="M35:S35"/>
    <mergeCell ref="T35:U35"/>
    <mergeCell ref="V35:AB35"/>
    <mergeCell ref="AC35:AD35"/>
    <mergeCell ref="AE35:AK35"/>
    <mergeCell ref="AL35:AM35"/>
    <mergeCell ref="AC33:AD33"/>
    <mergeCell ref="AE33:AK33"/>
    <mergeCell ref="AL33:AM33"/>
    <mergeCell ref="B34:C34"/>
    <mergeCell ref="H34:J34"/>
    <mergeCell ref="K34:L34"/>
    <mergeCell ref="M34:S34"/>
    <mergeCell ref="T34:U34"/>
    <mergeCell ref="V34:AB34"/>
    <mergeCell ref="AC34:AD34"/>
    <mergeCell ref="B33:C33"/>
    <mergeCell ref="H33:J33"/>
    <mergeCell ref="K33:L33"/>
    <mergeCell ref="M33:S33"/>
    <mergeCell ref="T33:U33"/>
    <mergeCell ref="V33:AB33"/>
    <mergeCell ref="AE34:AK34"/>
    <mergeCell ref="AL34:AM34"/>
    <mergeCell ref="B32:C32"/>
    <mergeCell ref="H32:J32"/>
    <mergeCell ref="K32:L32"/>
    <mergeCell ref="M32:S32"/>
    <mergeCell ref="T32:U32"/>
    <mergeCell ref="V32:AB32"/>
    <mergeCell ref="AC32:AD32"/>
    <mergeCell ref="AE32:AK32"/>
    <mergeCell ref="AL32:AM32"/>
    <mergeCell ref="B31:C31"/>
    <mergeCell ref="H31:J31"/>
    <mergeCell ref="K31:L31"/>
    <mergeCell ref="M31:S31"/>
    <mergeCell ref="T31:U31"/>
    <mergeCell ref="V31:AB31"/>
    <mergeCell ref="AC31:AD31"/>
    <mergeCell ref="AE31:AK31"/>
    <mergeCell ref="AL31:AM31"/>
    <mergeCell ref="AC29:AD29"/>
    <mergeCell ref="AE29:AK29"/>
    <mergeCell ref="AL29:AM29"/>
    <mergeCell ref="B30:C30"/>
    <mergeCell ref="H30:J30"/>
    <mergeCell ref="K30:L30"/>
    <mergeCell ref="M30:S30"/>
    <mergeCell ref="T30:U30"/>
    <mergeCell ref="V30:AB30"/>
    <mergeCell ref="AC30:AD30"/>
    <mergeCell ref="B29:C29"/>
    <mergeCell ref="H29:J29"/>
    <mergeCell ref="K29:L29"/>
    <mergeCell ref="M29:S29"/>
    <mergeCell ref="T29:U29"/>
    <mergeCell ref="V29:AB29"/>
    <mergeCell ref="AE30:AK30"/>
    <mergeCell ref="AL30:AM30"/>
    <mergeCell ref="B28:C28"/>
    <mergeCell ref="H28:J28"/>
    <mergeCell ref="K28:L28"/>
    <mergeCell ref="M28:S28"/>
    <mergeCell ref="T28:U28"/>
    <mergeCell ref="V28:AB28"/>
    <mergeCell ref="AC28:AD28"/>
    <mergeCell ref="AE28:AK28"/>
    <mergeCell ref="AL28:AM28"/>
    <mergeCell ref="AE26:AK26"/>
    <mergeCell ref="AL26:AM26"/>
    <mergeCell ref="B27:C27"/>
    <mergeCell ref="H27:J27"/>
    <mergeCell ref="K27:L27"/>
    <mergeCell ref="M27:S27"/>
    <mergeCell ref="T27:U27"/>
    <mergeCell ref="V27:AB27"/>
    <mergeCell ref="AC27:AD27"/>
    <mergeCell ref="AE27:AK27"/>
    <mergeCell ref="AL27:AM27"/>
    <mergeCell ref="B26:C26"/>
    <mergeCell ref="H26:J26"/>
    <mergeCell ref="K26:L26"/>
    <mergeCell ref="M26:S26"/>
    <mergeCell ref="T26:U26"/>
    <mergeCell ref="V26:AB26"/>
    <mergeCell ref="AC26:AD26"/>
    <mergeCell ref="B25:C25"/>
    <mergeCell ref="H25:J25"/>
    <mergeCell ref="K25:L25"/>
    <mergeCell ref="M25:S25"/>
    <mergeCell ref="T25:U25"/>
    <mergeCell ref="V25:AB25"/>
    <mergeCell ref="AI20:AI21"/>
    <mergeCell ref="AJ20:AM21"/>
    <mergeCell ref="B24:L24"/>
    <mergeCell ref="M24:U24"/>
    <mergeCell ref="V24:AD24"/>
    <mergeCell ref="AE24:AM24"/>
    <mergeCell ref="AC25:AD25"/>
    <mergeCell ref="AE25:AK25"/>
    <mergeCell ref="AL25:AM25"/>
    <mergeCell ref="B20:J21"/>
    <mergeCell ref="K20:Q21"/>
    <mergeCell ref="R20:W21"/>
    <mergeCell ref="X20:Z21"/>
    <mergeCell ref="AA20:AB21"/>
    <mergeCell ref="AC20:AC21"/>
    <mergeCell ref="AD20:AE21"/>
    <mergeCell ref="AF20:AF21"/>
    <mergeCell ref="AG20:AH21"/>
    <mergeCell ref="AK1:AN1"/>
    <mergeCell ref="B2:AM5"/>
    <mergeCell ref="B15:G17"/>
    <mergeCell ref="H15:M17"/>
    <mergeCell ref="N15:S17"/>
    <mergeCell ref="T15:AM17"/>
    <mergeCell ref="B19:J19"/>
    <mergeCell ref="K19:W19"/>
    <mergeCell ref="X19:AI19"/>
    <mergeCell ref="AJ19:AM19"/>
  </mergeCells>
  <phoneticPr fontId="2"/>
  <dataValidations count="4">
    <dataValidation type="list" allowBlank="1" showInputMessage="1" showErrorMessage="1" sqref="B60:E61" xr:uid="{00000000-0002-0000-0100-000000000000}">
      <formula1>$DG$1:$DG$2</formula1>
    </dataValidation>
    <dataValidation type="list" allowBlank="1" showInputMessage="1" showErrorMessage="1" sqref="B25:C36" xr:uid="{00000000-0002-0000-0100-000001000000}">
      <formula1>$DE$1:$DE$2</formula1>
    </dataValidation>
    <dataValidation type="list" allowBlank="1" showInputMessage="1" showErrorMessage="1" sqref="AJ20:AM21" xr:uid="{00000000-0002-0000-0100-000002000000}">
      <formula1>$DE$4:$DE$5</formula1>
    </dataValidation>
    <dataValidation type="list" allowBlank="1" showInputMessage="1" showErrorMessage="1" sqref="X20:Z21" xr:uid="{00000000-0002-0000-0100-000003000000}">
      <formula1>$DD$1:$DD$2</formula1>
    </dataValidation>
  </dataValidations>
  <printOptions horizontalCentered="1"/>
  <pageMargins left="0.35433070866141736" right="0.31496062992125984" top="0.59055118110236227" bottom="0.23622047244094491" header="0.19685039370078741" footer="0.19685039370078741"/>
  <drawing r:id="rId2"/>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様式２（定時決定）</vt:lpstr>
      <vt:lpstr>記入例</vt:lpstr>
      <vt:lpstr>記入例!Print_Area</vt:lpstr>
      <vt:lpstr>'様式２（定時決定）'!Print_Area</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武田　雅彦</cp:lastModifiedBy>
  <cp:lastPrinted>2021-12-03T07:44:35Z</cp:lastPrinted>
  <dcterms:created xsi:type="dcterms:W3CDTF">2018-07-20T05:11:53Z</dcterms:created>
  <dcterms:modified xsi:type="dcterms:W3CDTF">2023-01-23T00:54:51Z</dcterms:modified>
</cp:coreProperties>
</file>